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75" windowHeight="10395" firstSheet="10" activeTab="10"/>
  </bookViews>
  <sheets>
    <sheet name="Вобкент" sheetId="1" state="hidden" r:id="rId1"/>
    <sheet name="Вобкент (2)" sheetId="2" state="hidden" r:id="rId2"/>
    <sheet name="Вобкент (3)" sheetId="3" state="hidden" r:id="rId3"/>
    <sheet name="Вобкент (4)" sheetId="4" state="hidden" r:id="rId4"/>
    <sheet name="Вобкент 2021 йил учун" sheetId="5" state="hidden" r:id="rId5"/>
    <sheet name="Вобкент 2021 йил учун (3)" sheetId="6" state="hidden" r:id="rId6"/>
    <sheet name="Вобкент 2021 йил учун (2)" sheetId="7" state="hidden" r:id="rId7"/>
    <sheet name="хужатлар" sheetId="8" state="hidden" r:id="rId8"/>
    <sheet name="кординаталари" sheetId="9" state="hidden" r:id="rId9"/>
    <sheet name="Вобкент 2022 йил учун" sheetId="10" state="hidden" r:id="rId10"/>
    <sheet name="бухоро вилоят" sheetId="11" r:id="rId11"/>
    <sheet name="Вобкент 2022 йил учун,," sheetId="12" state="hidden" r:id="rId12"/>
  </sheets>
  <definedNames>
    <definedName name="_xlnm._FilterDatabase" localSheetId="6" hidden="1">'Вобкент 2021 йил учун (2)'!$A$10:$Q$41</definedName>
    <definedName name="_xlnm.Print_Titles" localSheetId="10">'бухоро вилоят'!#REF!,'бухоро вилоят'!$8:$10</definedName>
    <definedName name="_xlnm.Print_Titles" localSheetId="0">'Вобкент'!$A:$A,'Вобкент'!$7:$9</definedName>
    <definedName name="_xlnm.Print_Titles" localSheetId="1">'Вобкент (2)'!#REF!,'Вобкент (2)'!$7:$9</definedName>
    <definedName name="_xlnm.Print_Titles" localSheetId="2">'Вобкент (3)'!$A:$A,'Вобкент (3)'!$7:$9</definedName>
    <definedName name="_xlnm.Print_Titles" localSheetId="3">'Вобкент (4)'!$A:$A,'Вобкент (4)'!$3:$5</definedName>
    <definedName name="_xlnm.Print_Titles" localSheetId="4">'Вобкент 2021 йил учун'!$A:$A,'Вобкент 2021 йил учун'!$7:$9</definedName>
    <definedName name="_xlnm.Print_Titles" localSheetId="6">'Вобкент 2021 йил учун (2)'!$A:$A,'Вобкент 2021 йил учун (2)'!$7:$9</definedName>
    <definedName name="_xlnm.Print_Titles" localSheetId="5">'Вобкент 2021 йил учун (3)'!$A:$A,'Вобкент 2021 йил учун (3)'!$7:$9</definedName>
    <definedName name="_xlnm.Print_Titles" localSheetId="9">'Вобкент 2022 йил учун'!$A:$A,'Вобкент 2022 йил учун'!$7:$9</definedName>
    <definedName name="_xlnm.Print_Titles" localSheetId="11">'Вобкент 2022 йил учун,,'!$A:$A,'Вобкент 2022 йил учун,,'!$7:$9</definedName>
    <definedName name="_xlnm.Print_Titles" localSheetId="8">'кординаталари'!$A:$A,'кординаталари'!$2:$2</definedName>
    <definedName name="_xlnm.Print_Titles" localSheetId="7">'хужатлар'!$A:$A,'хужатлар'!$2:$2</definedName>
    <definedName name="_xlnm.Print_Area" localSheetId="10">'бухоро вилоят'!$A$1:$I$394</definedName>
    <definedName name="_xlnm.Print_Area" localSheetId="0">'Вобкент'!$A$1:$N$20</definedName>
    <definedName name="_xlnm.Print_Area" localSheetId="2">'Вобкент (3)'!$A$1:$N$27</definedName>
    <definedName name="_xlnm.Print_Area" localSheetId="3">'Вобкент (4)'!$A$1:$L$12</definedName>
    <definedName name="_xlnm.Print_Area" localSheetId="4">'Вобкент 2021 йил учун'!$A$1:$N$40</definedName>
    <definedName name="_xlnm.Print_Area" localSheetId="6">'Вобкент 2021 йил учун (2)'!$B$1:$N$45</definedName>
    <definedName name="_xlnm.Print_Area" localSheetId="5">'Вобкент 2021 йил учун (3)'!$A$1:$N$19</definedName>
    <definedName name="_xlnm.Print_Area" localSheetId="9">'Вобкент 2022 йил учун'!$B$1:$N$47</definedName>
    <definedName name="_xlnm.Print_Area" localSheetId="11">'Вобкент 2022 йил учун,,'!$B$1:$N$46</definedName>
    <definedName name="_xlnm.Print_Area" localSheetId="8">'кординаталари'!$A$1:$E$9</definedName>
    <definedName name="_xlnm.Print_Area" localSheetId="7">'хужатлар'!$B$1:$J$17</definedName>
  </definedNames>
  <calcPr fullCalcOnLoad="1"/>
</workbook>
</file>

<file path=xl/sharedStrings.xml><?xml version="1.0" encoding="utf-8"?>
<sst xmlns="http://schemas.openxmlformats.org/spreadsheetml/2006/main" count="1314" uniqueCount="682">
  <si>
    <t xml:space="preserve">"ТАСДИҚЛАЙМАН" </t>
  </si>
  <si>
    <t xml:space="preserve">Р Ў Й Х А Т И </t>
  </si>
  <si>
    <t xml:space="preserve">т.р </t>
  </si>
  <si>
    <t>М.Ф.Йлар номи</t>
  </si>
  <si>
    <t>Талабгор</t>
  </si>
  <si>
    <t>Бурғуланадиган қудуқлар</t>
  </si>
  <si>
    <t xml:space="preserve">Жами сув билан таъминланадиган </t>
  </si>
  <si>
    <t>шундан</t>
  </si>
  <si>
    <t>т.р.</t>
  </si>
  <si>
    <t xml:space="preserve">номи </t>
  </si>
  <si>
    <t xml:space="preserve">т.р. </t>
  </si>
  <si>
    <t>Ф.И.Ш</t>
  </si>
  <si>
    <t>Жами</t>
  </si>
  <si>
    <t>хонадон
 сони</t>
  </si>
  <si>
    <t xml:space="preserve">майдон, гектарда </t>
  </si>
  <si>
    <t>кичик ҳажмли
қудуқ орқали</t>
  </si>
  <si>
    <t>катта  ҳажмли
қудуқ орқали</t>
  </si>
  <si>
    <t>Кичик ҳажмли қудуқ (1 та хонадонга) сони</t>
  </si>
  <si>
    <t>Катта  ҳажмли қудуқ (30 та хонадонга) сони</t>
  </si>
  <si>
    <t>майдон, гектар</t>
  </si>
  <si>
    <t xml:space="preserve">Туман жами </t>
  </si>
  <si>
    <t xml:space="preserve">"____"  _________  2021 йил </t>
  </si>
  <si>
    <t>Х</t>
  </si>
  <si>
    <t xml:space="preserve">Туман ирригация бўлими бошлиғи: </t>
  </si>
  <si>
    <t>Туман фермер, деҳқон хўжаликлари ва
 томорқа ер эгалари кенгаши раиси:</t>
  </si>
  <si>
    <t xml:space="preserve">Туман хокимининг ўринбосари, туман маҳалла  ва оилани қўллаб-қувватлаш бўлими бошлиғи:  </t>
  </si>
  <si>
    <t>Вобкент туман ҳокими ўринбосари</t>
  </si>
  <si>
    <t>Вобкент туманида сув таъминоти оғир ҳудудлардаги аҳоли томорқалари  ер майдонларини суғориш учун вертикал суғориш қудуқларини бурғулаш
 ва ишга тушириш бўйича талабгорларнинг манзилли</t>
  </si>
  <si>
    <t>Ш.Жўраев</t>
  </si>
  <si>
    <t>С.Зиёдуллаев</t>
  </si>
  <si>
    <t>М.Ҳалимов</t>
  </si>
  <si>
    <t>Ёқубов Учқун</t>
  </si>
  <si>
    <t>Мансуров Абдумалик</t>
  </si>
  <si>
    <t>Мирзаев Асатулло</t>
  </si>
  <si>
    <t>Шарипов Ўткир</t>
  </si>
  <si>
    <t>Мирзаев Азизбек</t>
  </si>
  <si>
    <t xml:space="preserve">Шохнигор </t>
  </si>
  <si>
    <t xml:space="preserve">Ниёзхужа </t>
  </si>
  <si>
    <t xml:space="preserve">Тераклик </t>
  </si>
  <si>
    <t xml:space="preserve">Бозоржойи </t>
  </si>
  <si>
    <t>___________Ш.Исломов</t>
  </si>
  <si>
    <t>Қишлоғи номи</t>
  </si>
  <si>
    <t>Сароё</t>
  </si>
  <si>
    <t>Олмазор</t>
  </si>
  <si>
    <t>Фермер хўжалиги номи</t>
  </si>
  <si>
    <t>Рахбарини исми фамиляси</t>
  </si>
  <si>
    <t>Тераклик</t>
  </si>
  <si>
    <t>Латифсобунгар</t>
  </si>
  <si>
    <t>Коза</t>
  </si>
  <si>
    <t>Зиёдулло Акобир</t>
  </si>
  <si>
    <t>Зиёдуллаев Сирож</t>
  </si>
  <si>
    <t>Туман фермер, деҳқон хўжаликлари ва томорқа ер эгалари кенгаши раиси:</t>
  </si>
  <si>
    <t>Роботи сариқ</t>
  </si>
  <si>
    <t>Нажим Тош Обод</t>
  </si>
  <si>
    <t>Робия замини</t>
  </si>
  <si>
    <t>Диёр</t>
  </si>
  <si>
    <t>Қодиров Салом</t>
  </si>
  <si>
    <t>Абдужаббор</t>
  </si>
  <si>
    <t xml:space="preserve">Диёр </t>
  </si>
  <si>
    <t>Сариосиё</t>
  </si>
  <si>
    <t>Қаххоров Улуғбек</t>
  </si>
  <si>
    <t>Рустамов Садриддин</t>
  </si>
  <si>
    <t>Тилавов Достон</t>
  </si>
  <si>
    <t>Каримов Шахзод</t>
  </si>
  <si>
    <t>Ҳожиев Феруз</t>
  </si>
  <si>
    <t>Рустамов Мухсин</t>
  </si>
  <si>
    <t>Сафоев Фурқат Хабибуллоевич</t>
  </si>
  <si>
    <t>91-646-79-74</t>
  </si>
  <si>
    <t>99-507-60-47</t>
  </si>
  <si>
    <t>91-311-58-38</t>
  </si>
  <si>
    <t>91-975-87-50</t>
  </si>
  <si>
    <t>91-404-59-09</t>
  </si>
  <si>
    <t>№</t>
  </si>
  <si>
    <t>МФЙ номи</t>
  </si>
  <si>
    <t>Кординаталар</t>
  </si>
  <si>
    <t>Ҳамроев Алишер Абдиевич</t>
  </si>
  <si>
    <t>Сўфидеҳқон МФЙ</t>
  </si>
  <si>
    <t>Кўлхатиб МФЙ</t>
  </si>
  <si>
    <t>Латифсобунгар МФЙ</t>
  </si>
  <si>
    <t>Вобкент туманида артезиан қудуқ қазадиганлар 
РЎЙХАТИ</t>
  </si>
  <si>
    <t>90-512-82-62</t>
  </si>
  <si>
    <t>Шаропов Даврон Темирович</t>
  </si>
  <si>
    <t>Хусенов Абдурайим Жабборович</t>
  </si>
  <si>
    <t>Шакаркент МФЙ</t>
  </si>
  <si>
    <t>91-973-46-65</t>
  </si>
  <si>
    <t>Бахронов Содик Комилович</t>
  </si>
  <si>
    <t>Авезов Улуғбек Мирзоевич</t>
  </si>
  <si>
    <t>Кўлиодина МФЙ</t>
  </si>
  <si>
    <t>+</t>
  </si>
  <si>
    <t>91-401-04-10</t>
  </si>
  <si>
    <t>Ҳамроев Анвар Абдиевич</t>
  </si>
  <si>
    <t>99-733-01-94</t>
  </si>
  <si>
    <t>Тераклик МФЙ</t>
  </si>
  <si>
    <t>Рахимов Ботир Амонович</t>
  </si>
  <si>
    <t>Туман фермер, деҳқон хўжаликлари 
ва томорқа ер эгалари кенгаши раиси:</t>
  </si>
  <si>
    <t>Боқиев Алишер Ҳалимович</t>
  </si>
  <si>
    <t>91-311-86-00</t>
  </si>
  <si>
    <t>Анжирбоғ МФЙ</t>
  </si>
  <si>
    <t>Гидрогеолгик хулоса</t>
  </si>
  <si>
    <t>Ариза</t>
  </si>
  <si>
    <t>МФЙ маълумотномаси</t>
  </si>
  <si>
    <t>Паспорт нусха</t>
  </si>
  <si>
    <t>Банк маълумотномаси</t>
  </si>
  <si>
    <t>Далолатнома</t>
  </si>
  <si>
    <t>94-125-00-31</t>
  </si>
  <si>
    <t>Паноб МФЙ</t>
  </si>
  <si>
    <t>Абдуллаев Рустам Рашидович</t>
  </si>
  <si>
    <t>99-384-19-18</t>
  </si>
  <si>
    <t>39,56'12,74,C
64,29'45,91,B</t>
  </si>
  <si>
    <t>Ашуров Файзулло Насуллоевич</t>
  </si>
  <si>
    <t>90-511-33-33</t>
  </si>
  <si>
    <t>91-404-82-44</t>
  </si>
  <si>
    <t>40,1'52,90,C
64,28'21,60,B</t>
  </si>
  <si>
    <t>Косари МФЙ</t>
  </si>
  <si>
    <t>Облоқдлова Исмигул Ёрқин қизи</t>
  </si>
  <si>
    <t>94-540-21-01</t>
  </si>
  <si>
    <t xml:space="preserve">Облоқулова Исмигул </t>
  </si>
  <si>
    <t>39,59'35,37,C
64,31'59,17,B</t>
  </si>
  <si>
    <t>Хажувон МФЙ</t>
  </si>
  <si>
    <t>Абдуллоев Назар Бахшуллоевич</t>
  </si>
  <si>
    <t>99-951-19-85</t>
  </si>
  <si>
    <t>39,58'30,37,C
64,31'52,29,B</t>
  </si>
  <si>
    <t>Ширинов Улуғбек</t>
  </si>
  <si>
    <t>99-705-41-67</t>
  </si>
  <si>
    <t>39,58'37,05,C
64,32'28,55,B</t>
  </si>
  <si>
    <t>Бешрабод МФЙ</t>
  </si>
  <si>
    <t>Раҳимов Шамсулла Абдуллаевич</t>
  </si>
  <si>
    <t>91-410-24-69</t>
  </si>
  <si>
    <t>91-410-24-69
93-452-68-86</t>
  </si>
  <si>
    <t>Рустамов Мухсин Шухратович</t>
  </si>
  <si>
    <t>91-443-04-43</t>
  </si>
  <si>
    <t>Халач МФЙ</t>
  </si>
  <si>
    <t>Ниёзхўжа МФЙ</t>
  </si>
  <si>
    <t>Бозоржойи МФЙ</t>
  </si>
  <si>
    <t>Мирзаев Асатилло Хасанович</t>
  </si>
  <si>
    <t>Мирзаев Азизбек Асатиллоевич</t>
  </si>
  <si>
    <t>А.Мираков</t>
  </si>
  <si>
    <t>Шанба МФЙ</t>
  </si>
  <si>
    <t>Давронова Хуршида Бозоровна</t>
  </si>
  <si>
    <t>Нарзиев Фарход Камолович</t>
  </si>
  <si>
    <t>Кендаев Анвар Аманидиллоевич</t>
  </si>
  <si>
    <t>Умедов Анвар Савриддинович</t>
  </si>
  <si>
    <t>99-702-70-07</t>
  </si>
  <si>
    <t>99-712-00-22</t>
  </si>
  <si>
    <t>91-247-00-45</t>
  </si>
  <si>
    <t>90-613-03-30</t>
  </si>
  <si>
    <t>Диёр МФЙ</t>
  </si>
  <si>
    <t>Азимов Салохиддин Рахимович</t>
  </si>
  <si>
    <t>99-730-57-00</t>
  </si>
  <si>
    <t>Чангарон МФЙ</t>
  </si>
  <si>
    <t>Маликов Салом Шукурович</t>
  </si>
  <si>
    <t>91-240-17-51</t>
  </si>
  <si>
    <t>Вобкент туманида сув таъминоти оғир ҳудудлардаги аҳоли томорқалари  ер майдонларини суғориш учун вертикал суғориш қудуқларини бурғуланган
 ва ишга тушган қудуқлар тўғрисида</t>
  </si>
  <si>
    <t>МАЪЛУМОТ</t>
  </si>
  <si>
    <t>Келиб тушган пул (млн)</t>
  </si>
  <si>
    <t>Ишга тушган вақти</t>
  </si>
  <si>
    <t>2020 йил</t>
  </si>
  <si>
    <t>х</t>
  </si>
  <si>
    <t>Вафоев Бақо Убайтович</t>
  </si>
  <si>
    <t>Қазилган (қазилмаган)</t>
  </si>
  <si>
    <t>2021 йил хисобидан қазилган</t>
  </si>
  <si>
    <t>Кенжаев Анвар Аманидиллоевич</t>
  </si>
  <si>
    <t>Аъзамов Улуғбек</t>
  </si>
  <si>
    <t>Бўронов Бахтиёр</t>
  </si>
  <si>
    <t>Эргашев Шахоб</t>
  </si>
  <si>
    <t>Поноб МФЙ</t>
  </si>
  <si>
    <t>Асадов Равшан Неъматович</t>
  </si>
  <si>
    <t>97-307-70-50</t>
  </si>
  <si>
    <t>91-414-90-90</t>
  </si>
  <si>
    <t>Қатаған МФЙ</t>
  </si>
  <si>
    <t>Бозоров Жобир Бўстонович</t>
  </si>
  <si>
    <t>91-246-78-79</t>
  </si>
  <si>
    <t>Хўжаработ МФЙ</t>
  </si>
  <si>
    <t>Боқиев Хусен Саноевич</t>
  </si>
  <si>
    <t>91-247-49-19</t>
  </si>
  <si>
    <t>Мирвоши МФЙ</t>
  </si>
  <si>
    <t>Худойбердиев Яхё</t>
  </si>
  <si>
    <t>Шохнигор МФЙ</t>
  </si>
  <si>
    <t>Исломов Шариф</t>
  </si>
  <si>
    <t xml:space="preserve">"____"  _________  2022 йил </t>
  </si>
  <si>
    <t>Косари</t>
  </si>
  <si>
    <t>Хусенов Наби</t>
  </si>
  <si>
    <t>Қурбонов Илхом Икромович</t>
  </si>
  <si>
    <t>Хасанов Истам Эсанович</t>
  </si>
  <si>
    <t>Туманлар
 номи</t>
  </si>
  <si>
    <t>Т/р</t>
  </si>
  <si>
    <t>Вобкент</t>
  </si>
  <si>
    <t>Жондор</t>
  </si>
  <si>
    <t>Чорзона МФЙ</t>
  </si>
  <si>
    <t>Олимов Одил Нематович</t>
  </si>
  <si>
    <t>Охших МФЙ</t>
  </si>
  <si>
    <t xml:space="preserve">Солиев Сайфулло Салимович </t>
  </si>
  <si>
    <t>Орипов Шермат Файзуллаевич</t>
  </si>
  <si>
    <t xml:space="preserve">Дарвеши МФЙ </t>
  </si>
  <si>
    <t xml:space="preserve">Жалилов Умар Саломоивч </t>
  </si>
  <si>
    <t xml:space="preserve">Демун МФЙ </t>
  </si>
  <si>
    <t xml:space="preserve">Куллиева Сабохат Алиевна </t>
  </si>
  <si>
    <t>Нурафшон МФЙ</t>
  </si>
  <si>
    <t xml:space="preserve">Хасанов Мехриддин Суворович  </t>
  </si>
  <si>
    <t>Жондор МФЙ</t>
  </si>
  <si>
    <t>Наврузов Зокир Абдуллаевич</t>
  </si>
  <si>
    <t>Далмунобод Мфй</t>
  </si>
  <si>
    <t>Ходжаев Зариф Бакаевич</t>
  </si>
  <si>
    <t>Кучкорова Шахло Жамиловна</t>
  </si>
  <si>
    <t>Ражабов Жўра Жумаевич</t>
  </si>
  <si>
    <t>Қоровул МФЙ</t>
  </si>
  <si>
    <t>Тоиров Учқун Ғафурович</t>
  </si>
  <si>
    <t>Мирзаев Жасур Бешимович</t>
  </si>
  <si>
    <t>Тўхтаев Одил Искандар ўғли</t>
  </si>
  <si>
    <t>Ботиров Нормурод Азимович</t>
  </si>
  <si>
    <t>Нарзуллоев Сайфулло</t>
  </si>
  <si>
    <t>Мургак МФЙ</t>
  </si>
  <si>
    <t>Жумаев Бекзод Толибович</t>
  </si>
  <si>
    <t xml:space="preserve">Ойтугди МФЙ </t>
  </si>
  <si>
    <t xml:space="preserve">Очилов Шокир Шарипович </t>
  </si>
  <si>
    <t xml:space="preserve">Акрамов Фахриддин Бозорович </t>
  </si>
  <si>
    <t xml:space="preserve">Расулов Хусен Хожиевич </t>
  </si>
  <si>
    <t>Ковчин МФЙ</t>
  </si>
  <si>
    <t xml:space="preserve">Джумаев Ўктам Бомуродович </t>
  </si>
  <si>
    <t xml:space="preserve">Ибн Сино МФЙ </t>
  </si>
  <si>
    <t>Равшанов Ботир Джумаевич</t>
  </si>
  <si>
    <t>Жамият МФЙ</t>
  </si>
  <si>
    <t xml:space="preserve">Жураев Максуд Толибович </t>
  </si>
  <si>
    <t xml:space="preserve">Болиоб МФЙ </t>
  </si>
  <si>
    <t xml:space="preserve">Яхшиев Расул Элмуродович </t>
  </si>
  <si>
    <t>Гадоев Жалол Жумаевич</t>
  </si>
  <si>
    <t xml:space="preserve">Намгони МФЙ </t>
  </si>
  <si>
    <t xml:space="preserve">Курбонов Кудрат Ибадович </t>
  </si>
  <si>
    <t xml:space="preserve">Юсупов Бахромжон Адизович </t>
  </si>
  <si>
    <t>Коилов Шухрат Джураевич</t>
  </si>
  <si>
    <t>Саидов Хўжаназар Нуралиевич</t>
  </si>
  <si>
    <t xml:space="preserve">Очилов Мурод </t>
  </si>
  <si>
    <t xml:space="preserve">Хикматов Немат </t>
  </si>
  <si>
    <t>Жарқоқ</t>
  </si>
  <si>
    <t>Бўзачи</t>
  </si>
  <si>
    <t>Тинчлик</t>
  </si>
  <si>
    <t>Чўлқувар</t>
  </si>
  <si>
    <t>Навбаҳор</t>
  </si>
  <si>
    <t>Савриев Зафар</t>
  </si>
  <si>
    <t>Жабборов Суннат</t>
  </si>
  <si>
    <t>Насруллаев Акмал</t>
  </si>
  <si>
    <t>Очилов Баховуддин</t>
  </si>
  <si>
    <t>Қурбонов Рахмиддин</t>
  </si>
  <si>
    <t>Акрамов Алишер</t>
  </si>
  <si>
    <t>Юллиев Наби</t>
  </si>
  <si>
    <t>Умаров Хумойин</t>
  </si>
  <si>
    <t>Шодиев Акмал</t>
  </si>
  <si>
    <t>Бахронов Шавкат</t>
  </si>
  <si>
    <t>Кароматов Сойиб</t>
  </si>
  <si>
    <t>Вохидов Шерзод</t>
  </si>
  <si>
    <t>Бешимов Дилмурод</t>
  </si>
  <si>
    <t>Рахимов Алишер</t>
  </si>
  <si>
    <t>Хамроев Анвар Хусенович</t>
  </si>
  <si>
    <t>Қоровулбозор</t>
  </si>
  <si>
    <t xml:space="preserve">Пешку </t>
  </si>
  <si>
    <t xml:space="preserve">Шаропов  Мехрилло  Шахруллоевич </t>
  </si>
  <si>
    <t xml:space="preserve">Элов Ўткир Бекбоевич </t>
  </si>
  <si>
    <t xml:space="preserve">Хотамов Нозим Нодирович </t>
  </si>
  <si>
    <t xml:space="preserve">Куёвхужа  </t>
  </si>
  <si>
    <t xml:space="preserve">Рахимов Ахтам Негбоевич </t>
  </si>
  <si>
    <t xml:space="preserve">Навоий  </t>
  </si>
  <si>
    <t xml:space="preserve">Вохидов Ибодулло  Зиёдулло ўғли </t>
  </si>
  <si>
    <t xml:space="preserve">Обидов Эркин </t>
  </si>
  <si>
    <t xml:space="preserve">Қудратов Ислом Исматович </t>
  </si>
  <si>
    <t xml:space="preserve">Дўстлик  </t>
  </si>
  <si>
    <t xml:space="preserve">Содиков  Асрор Туробович </t>
  </si>
  <si>
    <t xml:space="preserve">Азимов Жонибек Адизович </t>
  </si>
  <si>
    <t xml:space="preserve">Чибоғони  </t>
  </si>
  <si>
    <t xml:space="preserve">Зокиров Эргаш Остонович </t>
  </si>
  <si>
    <t xml:space="preserve">Туркистон  </t>
  </si>
  <si>
    <t xml:space="preserve">Тиллаев Мусо Неъмат ўғли </t>
  </si>
  <si>
    <t>Рахимов  Султонмурод  Юсупович</t>
  </si>
  <si>
    <t xml:space="preserve">Яхшиев  Шермурод  Нурович </t>
  </si>
  <si>
    <t>Тошев Олим  Толибович</t>
  </si>
  <si>
    <t xml:space="preserve">Жабборов Мустафо </t>
  </si>
  <si>
    <t xml:space="preserve">Рахимов Хайрулло </t>
  </si>
  <si>
    <t xml:space="preserve">Гулистон </t>
  </si>
  <si>
    <t xml:space="preserve">Бозоров Сирож Қодирович </t>
  </si>
  <si>
    <t xml:space="preserve">Навгахон  </t>
  </si>
  <si>
    <t xml:space="preserve">Асадов Илхом Сайфиддинович </t>
  </si>
  <si>
    <t xml:space="preserve">Ўзбек </t>
  </si>
  <si>
    <t>Ширинов  Мақсуд Наимович</t>
  </si>
  <si>
    <t xml:space="preserve">Қорақалпоқ </t>
  </si>
  <si>
    <t>Жўрақулов Ҳамид Ҳамдамович</t>
  </si>
  <si>
    <t xml:space="preserve">Эргашев Нурбой Разоқович </t>
  </si>
  <si>
    <t xml:space="preserve">Болтаев Мардон Мавлонович </t>
  </si>
  <si>
    <t xml:space="preserve">Эгамов Ғайрат Ахмадович </t>
  </si>
  <si>
    <t xml:space="preserve">Темиров Жобир Оромович </t>
  </si>
  <si>
    <t xml:space="preserve">Обидхўжа </t>
  </si>
  <si>
    <t xml:space="preserve">Қурбонов Рашид </t>
  </si>
  <si>
    <t xml:space="preserve">Хуррам  </t>
  </si>
  <si>
    <t xml:space="preserve">Жумаев Ботир Рахимович </t>
  </si>
  <si>
    <t xml:space="preserve">М.Миришкор </t>
  </si>
  <si>
    <t xml:space="preserve">Файзуллоев Шоди Чориевич </t>
  </si>
  <si>
    <t xml:space="preserve">Хоркаш </t>
  </si>
  <si>
    <t xml:space="preserve">Рузиева Сабохат Курбоновна </t>
  </si>
  <si>
    <t xml:space="preserve">Ашуров Бафоқул </t>
  </si>
  <si>
    <t xml:space="preserve">Зандани </t>
  </si>
  <si>
    <t xml:space="preserve">Орипов Завқиёр </t>
  </si>
  <si>
    <t xml:space="preserve">Янгибозор </t>
  </si>
  <si>
    <t xml:space="preserve">Қурбонов Ҳабибулло   Фахриддинович </t>
  </si>
  <si>
    <t xml:space="preserve">Иномов Эркин Сулаймонович </t>
  </si>
  <si>
    <t xml:space="preserve">Бобохожи </t>
  </si>
  <si>
    <t xml:space="preserve">Шарипов Бекмурод Сулаймонович </t>
  </si>
  <si>
    <t xml:space="preserve">Файзиев Толиб Намозович </t>
  </si>
  <si>
    <t xml:space="preserve">Махмаев Азамат  Қосимович </t>
  </si>
  <si>
    <t xml:space="preserve">Муродов Жасурбек Норбоевич </t>
  </si>
  <si>
    <t xml:space="preserve">Шарипов Косим  Усмонович </t>
  </si>
  <si>
    <t xml:space="preserve">Ғойибов Алишер </t>
  </si>
  <si>
    <t>Пешкў</t>
  </si>
  <si>
    <t>Азизон МФЙ</t>
  </si>
  <si>
    <t>Супхонов Райим Муҳаммадович</t>
  </si>
  <si>
    <t>Комилов Қаҳрамон Исмоилович</t>
  </si>
  <si>
    <t>Бахтиёрчи МФЙ</t>
  </si>
  <si>
    <t>Раззоқов Мустафо Қаландарович</t>
  </si>
  <si>
    <t>Рамазонов Юсуф Усмонович</t>
  </si>
  <si>
    <t xml:space="preserve">                    Намозов Ахрор                                                                                                                                                                                                                       </t>
  </si>
  <si>
    <t>Қалайчорбоғ МФЙ</t>
  </si>
  <si>
    <t>Ҳафизов Шокир Пирбоевич</t>
  </si>
  <si>
    <t>Тошев Ҳайит Жумаевич</t>
  </si>
  <si>
    <t>Ёқубов Равшан</t>
  </si>
  <si>
    <t>Қўрғон МФЙ</t>
  </si>
  <si>
    <t>Қаландаров Ғани Полвонович</t>
  </si>
  <si>
    <t>Асадов Отабек Сирожович</t>
  </si>
  <si>
    <t>Асадов Зафар</t>
  </si>
  <si>
    <t>Ортиқов Икром Исломович</t>
  </si>
  <si>
    <t>Қудратов Қувондиқ</t>
  </si>
  <si>
    <t>Рамазонов Шоди Ҳасанович</t>
  </si>
  <si>
    <t>Самосий МФЙ</t>
  </si>
  <si>
    <t>Рўзиев Асад  Мадиёрович</t>
  </si>
  <si>
    <t>Маллаев Элмурод Тўраевич</t>
  </si>
  <si>
    <t xml:space="preserve">Сайидов Пўлот </t>
  </si>
  <si>
    <t>Муғонча МФЙ</t>
  </si>
  <si>
    <t>Саттаров Улуғбек Қаҳҳорович</t>
  </si>
  <si>
    <t>Ғазберон МФЙ</t>
  </si>
  <si>
    <t>Жумаев Усмон Жомардович</t>
  </si>
  <si>
    <t>Ширинов Мўмин Раҳмонович</t>
  </si>
  <si>
    <t>Бозоров Илҳом Нурбоевич</t>
  </si>
  <si>
    <t>Газли шаҳар</t>
  </si>
  <si>
    <t>Ильясов Серик Карибаевич</t>
  </si>
  <si>
    <t>Деча МФЙ</t>
  </si>
  <si>
    <t xml:space="preserve">Баракотов Ҳасан </t>
  </si>
  <si>
    <t>Қурбонов Қахрамон Қудратович</t>
  </si>
  <si>
    <t>Тешаева Феруза</t>
  </si>
  <si>
    <t>Қахрамон МФЙ</t>
  </si>
  <si>
    <t>Хамидов Элмурод</t>
  </si>
  <si>
    <t>Бақоев Аскар Қодирович</t>
  </si>
  <si>
    <t>Хазуртут МФЙ</t>
  </si>
  <si>
    <t>Жураев Янгибой Болтаевич</t>
  </si>
  <si>
    <t>Хоса МФЙ</t>
  </si>
  <si>
    <t>Ҳожиев Шариф Ўктамович</t>
  </si>
  <si>
    <t>Норов Бафо</t>
  </si>
  <si>
    <t xml:space="preserve">Ражабов Шухрат </t>
  </si>
  <si>
    <t>Самиев Ражабмурод</t>
  </si>
  <si>
    <t>Чандир МФЙ</t>
  </si>
  <si>
    <t>Истамов Барака Жабборович</t>
  </si>
  <si>
    <t>Нарзиев Беҳзод</t>
  </si>
  <si>
    <t>Тошработ МФЙ</t>
  </si>
  <si>
    <t>Бомуротов Ўктам Раҳимович</t>
  </si>
  <si>
    <t>Челонғу МФЙ</t>
  </si>
  <si>
    <t>Ҳикматов Неъмат Қодирович</t>
  </si>
  <si>
    <t>Аттарон МФЙ</t>
  </si>
  <si>
    <t>Бозоров Илёс Наимович</t>
  </si>
  <si>
    <t>Камолов Ашур Яҳёевич</t>
  </si>
  <si>
    <t>Боғча МФЙ</t>
  </si>
  <si>
    <t>Бозоров Ихтиёр Худоёрович</t>
  </si>
  <si>
    <t>Ёдгоров Шерзод Олим ўғли</t>
  </si>
  <si>
    <t>Тарнаут МФЙ</t>
  </si>
  <si>
    <t>Тожиев Жамол Жалолович</t>
  </si>
  <si>
    <t>Кенжаев Шокир Бобоқулович</t>
  </si>
  <si>
    <t>Саломов Ҳабиб Ҳомидович</t>
  </si>
  <si>
    <t>Бақоев Аваз Ботирович</t>
  </si>
  <si>
    <t>Файзиев Комил Аброрович</t>
  </si>
  <si>
    <t>Нозимов Шухрат Аскарович</t>
  </si>
  <si>
    <t>Ўба МФЙ</t>
  </si>
  <si>
    <t>Рамазонов Жасур Раупович</t>
  </si>
  <si>
    <t>Миришкор МФЙ</t>
  </si>
  <si>
    <t>Аминов Акмал</t>
  </si>
  <si>
    <t>Ифтихор МФЙ</t>
  </si>
  <si>
    <t>Нуриллоев Абдулло</t>
  </si>
  <si>
    <t>Қоқиштувон МФЙ</t>
  </si>
  <si>
    <t>Хўжаев Илҳом Исломович</t>
  </si>
  <si>
    <t>Гулбоев Акмал</t>
  </si>
  <si>
    <t xml:space="preserve">Рўзиев Бобомурод </t>
  </si>
  <si>
    <t>Қумработ МФЙ</t>
  </si>
  <si>
    <t>Камолов Тойир Қудратович</t>
  </si>
  <si>
    <t>Шарипов Зоир Шокирович</t>
  </si>
  <si>
    <t xml:space="preserve">Султонов Ойбек </t>
  </si>
  <si>
    <t>Марзия МФЙ</t>
  </si>
  <si>
    <t>Сафаров Абдурасул Рўзимуродович</t>
  </si>
  <si>
    <t>Бахшиллоев Деҳқон Амрилло ўғли</t>
  </si>
  <si>
    <t>Расулов Шуҳрат Қудратович</t>
  </si>
  <si>
    <t>Ниёзов Наврўз Мастонович</t>
  </si>
  <si>
    <t>Мажидов Юнус Аминович</t>
  </si>
  <si>
    <t>Норов Жамол Рахмонович</t>
  </si>
  <si>
    <t>Норов Санъат Тошбоевич</t>
  </si>
  <si>
    <t>Бозоров Улуғбек Мирзоевич</t>
  </si>
  <si>
    <t>Тўхтаев Илёс Исоевич</t>
  </si>
  <si>
    <t>Қурбонов Баҳриддин Болтаевич</t>
  </si>
  <si>
    <t>Ҳожиев Шухрат Муҳиддинович</t>
  </si>
  <si>
    <t>Савуров Толмас Мансурович</t>
  </si>
  <si>
    <t>Пойжўй МФЙ</t>
  </si>
  <si>
    <t>Назаров Мурод Иброгимович</t>
  </si>
  <si>
    <t>Хўжауббон МФЙ</t>
  </si>
  <si>
    <t>Саидов Фурқат Деҳқонович</t>
  </si>
  <si>
    <t>Рустамов Шерали Нуралиевич</t>
  </si>
  <si>
    <t>Рустамов Илёс Нуралиевич</t>
  </si>
  <si>
    <t>Ҳофизработ МФЙ</t>
  </si>
  <si>
    <t xml:space="preserve">Асадов Ширин </t>
  </si>
  <si>
    <t>Ромитан</t>
  </si>
  <si>
    <t xml:space="preserve">Кўришкент </t>
  </si>
  <si>
    <t>Турсунов Элёр</t>
  </si>
  <si>
    <t xml:space="preserve">Пашмон </t>
  </si>
  <si>
    <t>Аслонов Аваз</t>
  </si>
  <si>
    <t>Шароф Рашидов</t>
  </si>
  <si>
    <t>Раҳматов Ражаб</t>
  </si>
  <si>
    <t xml:space="preserve">Арипов Жамшид </t>
  </si>
  <si>
    <t>Қ.Вардонзе</t>
  </si>
  <si>
    <t>Қўлдошев Қиём (Бафобобо Чўпонато)</t>
  </si>
  <si>
    <t>Сафаров Қурбон (Қурбон Шохжахон замини)</t>
  </si>
  <si>
    <t>Мўминов Равшан</t>
  </si>
  <si>
    <t xml:space="preserve">Авезов Сайфулло </t>
  </si>
  <si>
    <t>Сафаров Тилавқул</t>
  </si>
  <si>
    <t>Гулистон</t>
  </si>
  <si>
    <t>Камолов Бахром</t>
  </si>
  <si>
    <t xml:space="preserve">Жўйнав </t>
  </si>
  <si>
    <t>Арипов Аслон</t>
  </si>
  <si>
    <t>Нутфуллаев Исроил</t>
  </si>
  <si>
    <t>Ашуров Ориф</t>
  </si>
  <si>
    <t>Бахтиёр Отаев</t>
  </si>
  <si>
    <t xml:space="preserve">Саврак </t>
  </si>
  <si>
    <t>Боймуродов Нурулло</t>
  </si>
  <si>
    <t>Абдуллаев Қувондиқ</t>
  </si>
  <si>
    <t>Талсангобод</t>
  </si>
  <si>
    <t>Холов Ҳаёт</t>
  </si>
  <si>
    <t xml:space="preserve">Ярашов Аваз </t>
  </si>
  <si>
    <t>Шамсиев Муқум Бобониёзович</t>
  </si>
  <si>
    <t>Пиров Исомиддин Иброҳимович</t>
  </si>
  <si>
    <t xml:space="preserve">Қалмақон </t>
  </si>
  <si>
    <t>Тиллаев Қаҳрамон</t>
  </si>
  <si>
    <t xml:space="preserve">М.Чандир </t>
  </si>
  <si>
    <t>Кенжаев Ҳалим</t>
  </si>
  <si>
    <t xml:space="preserve">Искогаре </t>
  </si>
  <si>
    <t xml:space="preserve">Қурбонов Анвар Ахадович </t>
  </si>
  <si>
    <t>Ҳалимов Бекмурод</t>
  </si>
  <si>
    <t xml:space="preserve">Шибирғон </t>
  </si>
  <si>
    <t>Раҳмонов Телмон</t>
  </si>
  <si>
    <t xml:space="preserve">Доригар </t>
  </si>
  <si>
    <t>Буфаев Рустам Косимович</t>
  </si>
  <si>
    <t>Курбонов Кобил Комилович</t>
  </si>
  <si>
    <t>Хамидов Ашраф Истам угли</t>
  </si>
  <si>
    <t>Исоев Хотам Атоуллаев</t>
  </si>
  <si>
    <t>Ҳорин</t>
  </si>
  <si>
    <t>Қодиров Ҳалим Салимович</t>
  </si>
  <si>
    <t>Файзиев Ҳабиб Туробович</t>
  </si>
  <si>
    <t>Ўринов Искандар Фармонович</t>
  </si>
  <si>
    <t>Салимов Муҳлис Сидиқович</t>
  </si>
  <si>
    <t>Боғиафзал</t>
  </si>
  <si>
    <t xml:space="preserve">Ахмедов Пирим </t>
  </si>
  <si>
    <t xml:space="preserve">Қудратов Фурқат Руфатович </t>
  </si>
  <si>
    <t xml:space="preserve">Тўхсанов Қахрамон Саксанович </t>
  </si>
  <si>
    <t xml:space="preserve">Жўраев Убайдулло Ўлмасович </t>
  </si>
  <si>
    <t xml:space="preserve">Тошев Ашур Рашидович </t>
  </si>
  <si>
    <t>Янгиқишлоқ</t>
  </si>
  <si>
    <t>Фаезиев Фахри Бафоевич</t>
  </si>
  <si>
    <t>Ҳакимов Эрдон Ғиёсович</t>
  </si>
  <si>
    <t>Каримов Чориқул</t>
  </si>
  <si>
    <t>Ғуломте</t>
  </si>
  <si>
    <t>Тойиров Ҳаёт</t>
  </si>
  <si>
    <t>Рўзиқулов Акмал</t>
  </si>
  <si>
    <t xml:space="preserve">Сайфуллоев Гиёсжион </t>
  </si>
  <si>
    <t>Алишер Навоий</t>
  </si>
  <si>
    <t>Ўринов Эркин</t>
  </si>
  <si>
    <t>Кодиров Мансур</t>
  </si>
  <si>
    <t>Набиев Хайри</t>
  </si>
  <si>
    <t>Мухиддинов Латиф</t>
  </si>
  <si>
    <t>Нурафшон</t>
  </si>
  <si>
    <t>Салимов Ваҳоб Жўрақулович</t>
  </si>
  <si>
    <t>Пахтаобод</t>
  </si>
  <si>
    <t>Рахимов Шавкат Холиқович</t>
  </si>
  <si>
    <t xml:space="preserve">Азимов Самандар Неьматович </t>
  </si>
  <si>
    <t xml:space="preserve">Хамроев Жамил </t>
  </si>
  <si>
    <t xml:space="preserve">Жабборов Қахрамон Бахромович </t>
  </si>
  <si>
    <t xml:space="preserve">Паттахон </t>
  </si>
  <si>
    <t>Имомов Хуршид Жалилович</t>
  </si>
  <si>
    <t>Ҳамроев Ғанишер Эргашевич</t>
  </si>
  <si>
    <t>Тўхтаев Асад Самадович</t>
  </si>
  <si>
    <t>Яхшиев Шуҳрат Расулович</t>
  </si>
  <si>
    <t>Хидиров Азим</t>
  </si>
  <si>
    <t>Абдурахимов Жалол Салимович</t>
  </si>
  <si>
    <t>Бобоҳайдар</t>
  </si>
  <si>
    <t>Хўжаев Бекпулот</t>
  </si>
  <si>
    <t>Ахмедов Мухаммад</t>
  </si>
  <si>
    <t>Султонобод</t>
  </si>
  <si>
    <t>Йўлдошов Жўрақул  Намозович</t>
  </si>
  <si>
    <t>Нарзиев  Исроил  Исмоилович</t>
  </si>
  <si>
    <t>Ҳакимов Носир Мансурович</t>
  </si>
  <si>
    <t>Ҳотамов  Ҳикмат  Ражабович</t>
  </si>
  <si>
    <t>Намозов Юсуф Асадович</t>
  </si>
  <si>
    <t>Халилов  Қаххор  Камолович</t>
  </si>
  <si>
    <t xml:space="preserve">Денов </t>
  </si>
  <si>
    <t>Қурбонов Худоёр Олимович</t>
  </si>
  <si>
    <t xml:space="preserve">Саидов Ҳабибулло Ҳикматович </t>
  </si>
  <si>
    <t>Қўшшаев Аҳад  Атоевич</t>
  </si>
  <si>
    <t>Ҳайитов Бахтиёр Сафоевич</t>
  </si>
  <si>
    <t>Қодиров Фармон  Шарипович</t>
  </si>
  <si>
    <t>Нарзиев Лазиз Ахрорович</t>
  </si>
  <si>
    <t>Қурбонов Худоёр</t>
  </si>
  <si>
    <t>Норов Уйғун Ахматович</t>
  </si>
  <si>
    <t>Қўшшаев Иброхим</t>
  </si>
  <si>
    <t>Сафаров Жамил</t>
  </si>
  <si>
    <t xml:space="preserve">Боймуродов Нурулло </t>
  </si>
  <si>
    <t>Куйи Чукурак</t>
  </si>
  <si>
    <t>Бакоев Асатилло Боймуродович</t>
  </si>
  <si>
    <t xml:space="preserve">Қайрағоч </t>
  </si>
  <si>
    <t>Умаров Бобир Ҳасанович</t>
  </si>
  <si>
    <t>Баракаев  Ғиёс Қулмуродович</t>
  </si>
  <si>
    <t>Нўкаров Илёс Изомович</t>
  </si>
  <si>
    <t>Абдиев  Илёс Нормуродович</t>
  </si>
  <si>
    <t>Шаропов Ҳусен Холмуродович</t>
  </si>
  <si>
    <t>Бафоев Усмон</t>
  </si>
  <si>
    <t>Дўрмон</t>
  </si>
  <si>
    <t xml:space="preserve">Саломов Наим </t>
  </si>
  <si>
    <t xml:space="preserve">Ашрапов Амон Хаитович </t>
  </si>
  <si>
    <t xml:space="preserve">Тошов Фазлиддин </t>
  </si>
  <si>
    <t>Жилвон</t>
  </si>
  <si>
    <t xml:space="preserve">Ҳафизов Вахоб  </t>
  </si>
  <si>
    <t>Джонпўлатов Эргаш Чўлиевич</t>
  </si>
  <si>
    <t>Нематов Ахад</t>
  </si>
  <si>
    <t>Ҳамроев Улуғбек</t>
  </si>
  <si>
    <t>Эгамов Умид</t>
  </si>
  <si>
    <t>Арабхона</t>
  </si>
  <si>
    <t xml:space="preserve">Нарзиев Рамазон </t>
  </si>
  <si>
    <t xml:space="preserve">Муқимов Ахтам Мухаммадиевич </t>
  </si>
  <si>
    <t>Холмуродво Шокир Ширинович</t>
  </si>
  <si>
    <t>Юнусов Тохир Аъзамович</t>
  </si>
  <si>
    <t xml:space="preserve">Тўхтаев Зафар Сафарович </t>
  </si>
  <si>
    <t>Ҳакимов  Баҳодир  Усмонович</t>
  </si>
  <si>
    <t>Ризоев Ибодилло Аловиддинович</t>
  </si>
  <si>
    <t xml:space="preserve">Қулов Қобил Азимович </t>
  </si>
  <si>
    <t xml:space="preserve">Насимов  Хаёт   Салимович   </t>
  </si>
  <si>
    <t xml:space="preserve">Бўронов  Сайдулло  Шаропович </t>
  </si>
  <si>
    <t>Жўшура</t>
  </si>
  <si>
    <t>Усмонов Шахбоз</t>
  </si>
  <si>
    <t>Латипов Ҳаким Қаюмович</t>
  </si>
  <si>
    <t xml:space="preserve">Ёдгоров Содиқ </t>
  </si>
  <si>
    <t>Шофиркон</t>
  </si>
  <si>
    <t>Вилоят бўйича жами</t>
  </si>
  <si>
    <t>Шергирон МФЙ</t>
  </si>
  <si>
    <t>Арипов Собир Файзиевич</t>
  </si>
  <si>
    <t>Арипов Илхом Файзиевич</t>
  </si>
  <si>
    <t>Суфикоргар МФЙ</t>
  </si>
  <si>
    <t>Эшонов Дилшод  Бахшилаевич</t>
  </si>
  <si>
    <t>К.Махмуд МФЙ</t>
  </si>
  <si>
    <t>Исомов Ойбек</t>
  </si>
  <si>
    <t>Богикалон МФЙ</t>
  </si>
  <si>
    <t>Жураев Отабек</t>
  </si>
  <si>
    <t>Янгиобод МФЙ</t>
  </si>
  <si>
    <t>Бафоев шерзот</t>
  </si>
  <si>
    <t>Работикалмок МФЙ</t>
  </si>
  <si>
    <t>Аслонова Гулхумор Савуровна</t>
  </si>
  <si>
    <t>Пошийи МФЙ</t>
  </si>
  <si>
    <t>Киличов Нодир Нарзщуллаевич</t>
  </si>
  <si>
    <t>Абьдуллаев ойбек Олимович</t>
  </si>
  <si>
    <t>Кунжикалла МФЙ</t>
  </si>
  <si>
    <t xml:space="preserve"> Рахимов Шермат</t>
  </si>
  <si>
    <t>Кучкумар МФЙ</t>
  </si>
  <si>
    <t>Набиев Санокул</t>
  </si>
  <si>
    <t xml:space="preserve">Кенжаев Фарход Латипович </t>
  </si>
  <si>
    <t>Янги турмуш МФЙ</t>
  </si>
  <si>
    <t>Ражабов Нодир</t>
  </si>
  <si>
    <t>Азимова Дилфуза</t>
  </si>
  <si>
    <t>Богдашт МСФЙ</t>
  </si>
  <si>
    <t>Рахимов Садри</t>
  </si>
  <si>
    <t>Работак МФЙ</t>
  </si>
  <si>
    <t>Хазратов Сулаймон</t>
  </si>
  <si>
    <t>Бухоро</t>
  </si>
  <si>
    <t xml:space="preserve">Оқгул </t>
  </si>
  <si>
    <t>Усмонов Олим</t>
  </si>
  <si>
    <t>Лабирўт</t>
  </si>
  <si>
    <t>Асадов Элбек</t>
  </si>
  <si>
    <t>Қўшшаев Дилмурод</t>
  </si>
  <si>
    <t>Жовгари</t>
  </si>
  <si>
    <t>Бердиев Нажмиддин</t>
  </si>
  <si>
    <t>Тураев Шароф Жураевич</t>
  </si>
  <si>
    <t>Сармижон</t>
  </si>
  <si>
    <t>Шодиев Алишер</t>
  </si>
  <si>
    <t>Чағдари</t>
  </si>
  <si>
    <t>Ражабов Рўзимурод Ўктам Ўғли</t>
  </si>
  <si>
    <t>Обод</t>
  </si>
  <si>
    <t>Фармонов Бахшилло</t>
  </si>
  <si>
    <t>Сохибиён</t>
  </si>
  <si>
    <t>Нуруллоев Алишер</t>
  </si>
  <si>
    <t>Қассабон</t>
  </si>
  <si>
    <t>Хамроев Рустам</t>
  </si>
  <si>
    <t>Янгиобод</t>
  </si>
  <si>
    <t>Хакимов Муқимжон</t>
  </si>
  <si>
    <t>Шарипов Искандар</t>
  </si>
  <si>
    <t>Шўрча</t>
  </si>
  <si>
    <t>Мирзаева Гулчирой</t>
  </si>
  <si>
    <t>Кўшк</t>
  </si>
  <si>
    <t>Жабборов Мустақим</t>
  </si>
  <si>
    <t>Хатча</t>
  </si>
  <si>
    <t>Рахматуллаев Авазбек</t>
  </si>
  <si>
    <t>Абдурахмонов Бурхониддин</t>
  </si>
  <si>
    <t>Армечан</t>
  </si>
  <si>
    <t>Рашидов Ахад Жўраевич</t>
  </si>
  <si>
    <t>Ибрагимов Музаффар</t>
  </si>
  <si>
    <t>Адизов Қувондиқ</t>
  </si>
  <si>
    <t>Рамозонов Баходир</t>
  </si>
  <si>
    <t>Чўғалон</t>
  </si>
  <si>
    <t>Рустамов Бахшилло</t>
  </si>
  <si>
    <t>Ўзанон</t>
  </si>
  <si>
    <t>Қўзиев Фарход</t>
  </si>
  <si>
    <t>Сирожов Алишер Соҳибович</t>
  </si>
  <si>
    <t>Ашурова Мехригул</t>
  </si>
  <si>
    <t>Шарипов Тохир</t>
  </si>
  <si>
    <t>Бўронов Истам</t>
  </si>
  <si>
    <t>Мазраган</t>
  </si>
  <si>
    <t>Тўхтаев Фарид</t>
  </si>
  <si>
    <t>Ғовшун</t>
  </si>
  <si>
    <t>Хафизов Абдурахмон</t>
  </si>
  <si>
    <t>М.Мирзаён</t>
  </si>
  <si>
    <t>Шамсиев Ўринбой</t>
  </si>
  <si>
    <t>Қаюмов Абдуманнон Ихтиёрович</t>
  </si>
  <si>
    <t>Тарханон</t>
  </si>
  <si>
    <t>Сафаров Нодир</t>
  </si>
  <si>
    <t>Миракон</t>
  </si>
  <si>
    <t>Маллаев Валижон</t>
  </si>
  <si>
    <t>Додарак</t>
  </si>
  <si>
    <t>Ҳикматов Кувондик</t>
  </si>
  <si>
    <t>Соктари</t>
  </si>
  <si>
    <t>Шарипов Шукрулло</t>
  </si>
  <si>
    <t>Денов</t>
  </si>
  <si>
    <t>Латипов Саидбек</t>
  </si>
  <si>
    <t>Амиробод</t>
  </si>
  <si>
    <t>Хожиев Илхом</t>
  </si>
  <si>
    <t>Ғишти</t>
  </si>
  <si>
    <t>Мухаммедов Акмал</t>
  </si>
  <si>
    <t>Барака</t>
  </si>
  <si>
    <t>Фатуллаев Отабек Учқунович</t>
  </si>
  <si>
    <t>Эргашев Обид</t>
  </si>
  <si>
    <t>Турдиев Шукрулло</t>
  </si>
  <si>
    <t>Халқобод</t>
  </si>
  <si>
    <t>Музаффаров Тўйчи</t>
  </si>
  <si>
    <t>Рахмонов Азимбек</t>
  </si>
  <si>
    <t>Тошев Анвар</t>
  </si>
  <si>
    <t xml:space="preserve">Нуров Луқмон </t>
  </si>
  <si>
    <t>Баққоллар</t>
  </si>
  <si>
    <t>Мирзаев Симбат</t>
  </si>
  <si>
    <t>Қаландаров Комил</t>
  </si>
  <si>
    <t>Норпўлотов Турсун</t>
  </si>
  <si>
    <t>Қаюмов Бахтиёр</t>
  </si>
  <si>
    <t>Ростгўй</t>
  </si>
  <si>
    <t>Қаххоров Ўткир</t>
  </si>
  <si>
    <t>Иззатуллоев Хикматулло</t>
  </si>
  <si>
    <t>Бештуво</t>
  </si>
  <si>
    <t>Қудратов Бахшилло</t>
  </si>
  <si>
    <t>Шомуродов Нажмиддин</t>
  </si>
  <si>
    <t>Сирожов Илхом</t>
  </si>
  <si>
    <t>Идиев Мадамин</t>
  </si>
  <si>
    <t>Айиртом</t>
  </si>
  <si>
    <t>Ниёзов Шавкат</t>
  </si>
  <si>
    <t>Қарабоғ</t>
  </si>
  <si>
    <t>Мустафоев Иброхим</t>
  </si>
  <si>
    <t>Сарвари</t>
  </si>
  <si>
    <t>Исматов Алижон</t>
  </si>
  <si>
    <t>Тавариён</t>
  </si>
  <si>
    <t>Бозоров Халим</t>
  </si>
  <si>
    <t>Садуллаева Махбуба</t>
  </si>
  <si>
    <t>Нодирабегим</t>
  </si>
  <si>
    <t>Тошев Дилшод Тохирович</t>
  </si>
  <si>
    <t>Каллон</t>
  </si>
  <si>
    <t>Абдуллоев Сайфулло</t>
  </si>
  <si>
    <t>Бўлакиён</t>
  </si>
  <si>
    <t>Шарипов Жаббор</t>
  </si>
  <si>
    <t>Мустақиллик</t>
  </si>
  <si>
    <t>Қўзиев Найим</t>
  </si>
  <si>
    <t>А.Қаххор</t>
  </si>
  <si>
    <t>Эргашев Хасан</t>
  </si>
  <si>
    <t>Ғиждувон</t>
  </si>
  <si>
    <t>Бухоро вилояти туманларида сув таъминоти оғир ҳудудлардаги аҳоли томорқалари  ер майдонларини суғориш учун  вертикал суғориш қудуқларини бурғулаш ва ишга тушириш бўйича талабгорларнинг манзилли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</si>
</sst>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2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2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74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33" borderId="10" xfId="53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54" applyFont="1" applyBorder="1" applyAlignment="1">
      <alignment horizontal="center" vertical="center" wrapText="1"/>
      <protection/>
    </xf>
    <xf numFmtId="0" fontId="53" fillId="33" borderId="10" xfId="54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 wrapText="1"/>
      <protection/>
    </xf>
    <xf numFmtId="1" fontId="48" fillId="0" borderId="10" xfId="53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" fontId="5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49" fillId="0" borderId="10" xfId="53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53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54" applyFont="1" applyBorder="1" applyAlignment="1">
      <alignment horizontal="center" vertical="center" wrapText="1"/>
      <protection/>
    </xf>
    <xf numFmtId="0" fontId="49" fillId="33" borderId="10" xfId="54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0" borderId="10" xfId="56" applyFont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1" xfId="53" applyFont="1" applyFill="1" applyBorder="1" applyAlignment="1">
      <alignment horizontal="center" vertical="center" wrapText="1"/>
      <protection/>
    </xf>
    <xf numFmtId="0" fontId="52" fillId="33" borderId="12" xfId="53" applyFont="1" applyFill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49" fillId="0" borderId="10" xfId="53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54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0" borderId="10" xfId="56" applyFont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49" fillId="33" borderId="10" xfId="53" applyFont="1" applyFill="1" applyBorder="1" applyAlignment="1">
      <alignment horizontal="center" vertical="center" wrapText="1"/>
      <protection/>
    </xf>
    <xf numFmtId="44" fontId="49" fillId="0" borderId="10" xfId="44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0" zoomScaleSheetLayoutView="70" zoomScalePageLayoutView="0" workbookViewId="0" topLeftCell="A1">
      <selection activeCell="E12" sqref="E12:E15"/>
    </sheetView>
  </sheetViews>
  <sheetFormatPr defaultColWidth="9.140625" defaultRowHeight="15"/>
  <cols>
    <col min="1" max="1" width="6.57421875" style="3" customWidth="1"/>
    <col min="2" max="2" width="9.00390625" style="3" customWidth="1"/>
    <col min="3" max="3" width="22.7109375" style="3" customWidth="1"/>
    <col min="4" max="4" width="8.140625" style="3" customWidth="1"/>
    <col min="5" max="5" width="31.421875" style="3" bestFit="1" customWidth="1"/>
    <col min="6" max="6" width="8.8515625" style="3" bestFit="1" customWidth="1"/>
    <col min="7" max="7" width="24.57421875" style="3" customWidth="1"/>
    <col min="8" max="8" width="21.57421875" style="3" customWidth="1"/>
    <col min="9" max="9" width="11.421875" style="3" bestFit="1" customWidth="1"/>
    <col min="10" max="10" width="12.421875" style="3" bestFit="1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6384" width="9.140625" style="3" customWidth="1"/>
  </cols>
  <sheetData>
    <row r="1" spans="11:14" ht="31.5" customHeight="1">
      <c r="K1" s="211" t="s">
        <v>0</v>
      </c>
      <c r="L1" s="211"/>
      <c r="M1" s="211"/>
      <c r="N1" s="211"/>
    </row>
    <row r="2" spans="11:14" ht="31.5" customHeight="1">
      <c r="K2" s="211" t="s">
        <v>26</v>
      </c>
      <c r="L2" s="211"/>
      <c r="M2" s="211"/>
      <c r="N2" s="211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211" t="s">
        <v>40</v>
      </c>
      <c r="L3" s="211"/>
      <c r="M3" s="211"/>
      <c r="N3" s="211"/>
    </row>
    <row r="4" spans="1:14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11" t="s">
        <v>21</v>
      </c>
      <c r="L4" s="211"/>
      <c r="M4" s="211"/>
      <c r="N4" s="211"/>
    </row>
    <row r="5" spans="1:14" ht="42" customHeight="1">
      <c r="A5" s="211" t="s">
        <v>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4.75" customHeight="1">
      <c r="A6" s="214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42" customHeight="1">
      <c r="A7" s="213" t="s">
        <v>2</v>
      </c>
      <c r="B7" s="213" t="s">
        <v>3</v>
      </c>
      <c r="C7" s="213"/>
      <c r="D7" s="213" t="s">
        <v>4</v>
      </c>
      <c r="E7" s="213"/>
      <c r="F7" s="213" t="s">
        <v>5</v>
      </c>
      <c r="G7" s="213"/>
      <c r="H7" s="213"/>
      <c r="I7" s="213" t="s">
        <v>6</v>
      </c>
      <c r="J7" s="213"/>
      <c r="K7" s="213" t="s">
        <v>7</v>
      </c>
      <c r="L7" s="213"/>
      <c r="M7" s="213"/>
      <c r="N7" s="213"/>
    </row>
    <row r="8" spans="1:14" s="1" customFormat="1" ht="38.25" customHeight="1">
      <c r="A8" s="213"/>
      <c r="B8" s="213" t="s">
        <v>8</v>
      </c>
      <c r="C8" s="213" t="s">
        <v>9</v>
      </c>
      <c r="D8" s="213" t="s">
        <v>10</v>
      </c>
      <c r="E8" s="213" t="s">
        <v>11</v>
      </c>
      <c r="F8" s="213" t="s">
        <v>12</v>
      </c>
      <c r="G8" s="213" t="s">
        <v>7</v>
      </c>
      <c r="H8" s="213"/>
      <c r="I8" s="213" t="s">
        <v>13</v>
      </c>
      <c r="J8" s="213" t="s">
        <v>14</v>
      </c>
      <c r="K8" s="213" t="s">
        <v>15</v>
      </c>
      <c r="L8" s="213"/>
      <c r="M8" s="213" t="s">
        <v>16</v>
      </c>
      <c r="N8" s="213"/>
    </row>
    <row r="9" spans="1:14" s="1" customFormat="1" ht="68.25" customHeight="1">
      <c r="A9" s="213"/>
      <c r="B9" s="213"/>
      <c r="C9" s="213"/>
      <c r="D9" s="213"/>
      <c r="E9" s="213"/>
      <c r="F9" s="213"/>
      <c r="G9" s="5" t="s">
        <v>17</v>
      </c>
      <c r="H9" s="5" t="s">
        <v>18</v>
      </c>
      <c r="I9" s="213"/>
      <c r="J9" s="213"/>
      <c r="K9" s="5" t="s">
        <v>13</v>
      </c>
      <c r="L9" s="5" t="s">
        <v>19</v>
      </c>
      <c r="M9" s="5" t="s">
        <v>13</v>
      </c>
      <c r="N9" s="5" t="s">
        <v>19</v>
      </c>
    </row>
    <row r="10" spans="1:14" s="1" customFormat="1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s="1" customFormat="1" ht="42" customHeight="1">
      <c r="A11" s="212"/>
      <c r="B11" s="7">
        <v>1</v>
      </c>
      <c r="C11" s="11" t="s">
        <v>36</v>
      </c>
      <c r="D11" s="7">
        <v>1</v>
      </c>
      <c r="E11" s="6" t="s">
        <v>31</v>
      </c>
      <c r="F11" s="7">
        <v>1</v>
      </c>
      <c r="G11" s="7"/>
      <c r="H11" s="7">
        <v>1</v>
      </c>
      <c r="I11" s="7">
        <v>30</v>
      </c>
      <c r="J11" s="14">
        <v>1.44</v>
      </c>
      <c r="K11" s="7"/>
      <c r="L11" s="7"/>
      <c r="M11" s="7">
        <f aca="true" t="shared" si="0" ref="M11:N15">+I11</f>
        <v>30</v>
      </c>
      <c r="N11" s="14">
        <f t="shared" si="0"/>
        <v>1.44</v>
      </c>
    </row>
    <row r="12" spans="1:14" s="2" customFormat="1" ht="42" customHeight="1">
      <c r="A12" s="212"/>
      <c r="B12" s="17">
        <v>2</v>
      </c>
      <c r="C12" s="17" t="s">
        <v>37</v>
      </c>
      <c r="D12" s="11">
        <v>2</v>
      </c>
      <c r="E12" s="6" t="s">
        <v>32</v>
      </c>
      <c r="F12" s="11">
        <v>1</v>
      </c>
      <c r="G12" s="11"/>
      <c r="H12" s="11">
        <v>1</v>
      </c>
      <c r="I12" s="18">
        <v>30</v>
      </c>
      <c r="J12" s="14">
        <v>2.16</v>
      </c>
      <c r="K12" s="11"/>
      <c r="L12" s="11"/>
      <c r="M12" s="16">
        <f t="shared" si="0"/>
        <v>30</v>
      </c>
      <c r="N12" s="14">
        <f t="shared" si="0"/>
        <v>2.16</v>
      </c>
    </row>
    <row r="13" spans="1:14" s="2" customFormat="1" ht="42" customHeight="1">
      <c r="A13" s="212"/>
      <c r="B13" s="17">
        <v>3</v>
      </c>
      <c r="C13" s="17" t="s">
        <v>37</v>
      </c>
      <c r="D13" s="12">
        <v>3</v>
      </c>
      <c r="E13" s="6" t="s">
        <v>33</v>
      </c>
      <c r="F13" s="11">
        <v>1</v>
      </c>
      <c r="G13" s="11"/>
      <c r="H13" s="11">
        <v>1</v>
      </c>
      <c r="I13" s="18">
        <v>30</v>
      </c>
      <c r="J13" s="6">
        <v>1.92</v>
      </c>
      <c r="K13" s="11"/>
      <c r="L13" s="11"/>
      <c r="M13" s="16">
        <f t="shared" si="0"/>
        <v>30</v>
      </c>
      <c r="N13" s="14">
        <f t="shared" si="0"/>
        <v>1.92</v>
      </c>
    </row>
    <row r="14" spans="1:14" s="2" customFormat="1" ht="42" customHeight="1">
      <c r="A14" s="212"/>
      <c r="B14" s="17">
        <v>4</v>
      </c>
      <c r="C14" s="17" t="s">
        <v>38</v>
      </c>
      <c r="D14" s="12">
        <v>4</v>
      </c>
      <c r="E14" s="6" t="s">
        <v>34</v>
      </c>
      <c r="F14" s="11">
        <v>1</v>
      </c>
      <c r="G14" s="11"/>
      <c r="H14" s="11">
        <v>1</v>
      </c>
      <c r="I14" s="18">
        <v>30</v>
      </c>
      <c r="J14" s="6">
        <v>1.68</v>
      </c>
      <c r="K14" s="11"/>
      <c r="L14" s="11"/>
      <c r="M14" s="16">
        <f t="shared" si="0"/>
        <v>30</v>
      </c>
      <c r="N14" s="14">
        <f t="shared" si="0"/>
        <v>1.68</v>
      </c>
    </row>
    <row r="15" spans="1:14" s="2" customFormat="1" ht="42" customHeight="1">
      <c r="A15" s="212"/>
      <c r="B15" s="17">
        <v>5</v>
      </c>
      <c r="C15" s="17" t="s">
        <v>39</v>
      </c>
      <c r="D15" s="12">
        <v>5</v>
      </c>
      <c r="E15" s="6" t="s">
        <v>35</v>
      </c>
      <c r="F15" s="11">
        <v>1</v>
      </c>
      <c r="G15" s="11"/>
      <c r="H15" s="11">
        <v>1</v>
      </c>
      <c r="I15" s="18">
        <v>30</v>
      </c>
      <c r="J15" s="14">
        <v>1.2</v>
      </c>
      <c r="K15" s="11"/>
      <c r="L15" s="11"/>
      <c r="M15" s="16">
        <f t="shared" si="0"/>
        <v>30</v>
      </c>
      <c r="N15" s="14">
        <f t="shared" si="0"/>
        <v>1.2</v>
      </c>
    </row>
    <row r="16" spans="1:14" s="1" customFormat="1" ht="42" customHeight="1">
      <c r="A16" s="212"/>
      <c r="B16" s="13">
        <v>5</v>
      </c>
      <c r="C16" s="5" t="s">
        <v>20</v>
      </c>
      <c r="D16" s="5">
        <v>5</v>
      </c>
      <c r="E16" s="19" t="s">
        <v>22</v>
      </c>
      <c r="F16" s="5">
        <f aca="true" t="shared" si="1" ref="F16:N16">SUM(F11:F15)</f>
        <v>5</v>
      </c>
      <c r="G16" s="5">
        <f t="shared" si="1"/>
        <v>0</v>
      </c>
      <c r="H16" s="5">
        <f t="shared" si="1"/>
        <v>5</v>
      </c>
      <c r="I16" s="5">
        <f t="shared" si="1"/>
        <v>150</v>
      </c>
      <c r="J16" s="15">
        <f t="shared" si="1"/>
        <v>8.399999999999999</v>
      </c>
      <c r="K16" s="5">
        <f t="shared" si="1"/>
        <v>0</v>
      </c>
      <c r="L16" s="5">
        <f t="shared" si="1"/>
        <v>0</v>
      </c>
      <c r="M16" s="5">
        <f t="shared" si="1"/>
        <v>150</v>
      </c>
      <c r="N16" s="5">
        <f t="shared" si="1"/>
        <v>8.399999999999999</v>
      </c>
    </row>
    <row r="17" spans="1:14" s="9" customFormat="1" ht="21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45" customHeight="1">
      <c r="B18" s="216" t="s">
        <v>25</v>
      </c>
      <c r="C18" s="216"/>
      <c r="D18" s="216"/>
      <c r="E18" s="216"/>
      <c r="F18" s="216"/>
      <c r="H18" s="4"/>
      <c r="I18" s="4"/>
      <c r="J18" s="4"/>
      <c r="K18" s="215" t="s">
        <v>30</v>
      </c>
      <c r="L18" s="215"/>
      <c r="M18" s="4"/>
      <c r="N18" s="4"/>
    </row>
    <row r="19" spans="2:14" ht="32.25" customHeight="1">
      <c r="B19" s="215" t="s">
        <v>23</v>
      </c>
      <c r="C19" s="215"/>
      <c r="D19" s="215"/>
      <c r="E19" s="215"/>
      <c r="F19" s="10"/>
      <c r="H19" s="4"/>
      <c r="I19" s="4"/>
      <c r="J19" s="4"/>
      <c r="K19" s="215" t="s">
        <v>28</v>
      </c>
      <c r="L19" s="215"/>
      <c r="M19" s="4"/>
      <c r="N19" s="4"/>
    </row>
    <row r="20" spans="2:14" ht="54" customHeight="1">
      <c r="B20" s="215" t="s">
        <v>24</v>
      </c>
      <c r="C20" s="215"/>
      <c r="D20" s="215"/>
      <c r="E20" s="215"/>
      <c r="H20" s="4"/>
      <c r="I20" s="4"/>
      <c r="J20" s="4"/>
      <c r="K20" s="215" t="s">
        <v>29</v>
      </c>
      <c r="L20" s="215"/>
      <c r="M20" s="4"/>
      <c r="N20" s="4"/>
    </row>
  </sheetData>
  <sheetProtection/>
  <mergeCells count="29">
    <mergeCell ref="A5:N5"/>
    <mergeCell ref="M8:N8"/>
    <mergeCell ref="A7:A9"/>
    <mergeCell ref="B7:C7"/>
    <mergeCell ref="D7:E7"/>
    <mergeCell ref="F7:H7"/>
    <mergeCell ref="I7:J7"/>
    <mergeCell ref="K7:N7"/>
    <mergeCell ref="B8:B9"/>
    <mergeCell ref="C8:C9"/>
    <mergeCell ref="E8:E9"/>
    <mergeCell ref="F8:F9"/>
    <mergeCell ref="A6:N6"/>
    <mergeCell ref="B20:E20"/>
    <mergeCell ref="B19:E19"/>
    <mergeCell ref="K18:L18"/>
    <mergeCell ref="K19:L19"/>
    <mergeCell ref="K20:L20"/>
    <mergeCell ref="B18:F18"/>
    <mergeCell ref="K2:N2"/>
    <mergeCell ref="K1:N1"/>
    <mergeCell ref="K3:N3"/>
    <mergeCell ref="K4:N4"/>
    <mergeCell ref="A11:A16"/>
    <mergeCell ref="G8:H8"/>
    <mergeCell ref="I8:I9"/>
    <mergeCell ref="J8:J9"/>
    <mergeCell ref="K8:L8"/>
    <mergeCell ref="D8:D9"/>
  </mergeCells>
  <printOptions horizontalCentered="1"/>
  <pageMargins left="0.26" right="0.2" top="0.27" bottom="0.2" header="0.3" footer="0.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="55" zoomScaleNormal="55" zoomScaleSheetLayoutView="55" zoomScalePageLayoutView="0" workbookViewId="0" topLeftCell="B22">
      <selection activeCell="B28" sqref="A28:IV28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11.7109375" style="3" customWidth="1"/>
    <col min="5" max="5" width="50.57421875" style="3" customWidth="1"/>
    <col min="6" max="6" width="14.421875" style="3" customWidth="1"/>
    <col min="7" max="7" width="24.57421875" style="3" customWidth="1"/>
    <col min="8" max="8" width="24.7109375" style="3" customWidth="1"/>
    <col min="9" max="9" width="14.421875" style="3" customWidth="1"/>
    <col min="10" max="10" width="14.8515625" style="3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5" width="16.8515625" style="3" customWidth="1"/>
    <col min="16" max="16" width="15.28125" style="3" customWidth="1"/>
    <col min="17" max="17" width="19.00390625" style="3" customWidth="1"/>
    <col min="18" max="16384" width="9.140625" style="3" customWidth="1"/>
  </cols>
  <sheetData>
    <row r="1" spans="11:14" ht="28.5" customHeight="1">
      <c r="K1" s="229" t="s">
        <v>0</v>
      </c>
      <c r="L1" s="229"/>
      <c r="M1" s="229"/>
      <c r="N1" s="229"/>
    </row>
    <row r="2" spans="11:14" ht="45" customHeight="1">
      <c r="K2" s="229" t="s">
        <v>26</v>
      </c>
      <c r="L2" s="229"/>
      <c r="M2" s="229"/>
      <c r="N2" s="229"/>
    </row>
    <row r="3" spans="2:14" ht="38.25" customHeight="1">
      <c r="B3" s="158"/>
      <c r="C3" s="158"/>
      <c r="D3" s="158"/>
      <c r="E3" s="158"/>
      <c r="F3" s="158"/>
      <c r="G3" s="158"/>
      <c r="H3" s="158"/>
      <c r="I3" s="158"/>
      <c r="J3" s="158"/>
      <c r="K3" s="229" t="s">
        <v>40</v>
      </c>
      <c r="L3" s="229"/>
      <c r="M3" s="229"/>
      <c r="N3" s="229"/>
    </row>
    <row r="4" spans="1:14" ht="36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229" t="s">
        <v>21</v>
      </c>
      <c r="L4" s="229"/>
      <c r="M4" s="229"/>
      <c r="N4" s="229"/>
    </row>
    <row r="5" spans="1:14" ht="62.25" customHeight="1">
      <c r="A5" s="237" t="s">
        <v>27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ht="24.75" customHeight="1">
      <c r="A6" s="238" t="s">
        <v>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43.5" customHeight="1">
      <c r="A7" s="217" t="s">
        <v>2</v>
      </c>
      <c r="B7" s="230" t="s">
        <v>3</v>
      </c>
      <c r="C7" s="230"/>
      <c r="D7" s="230" t="s">
        <v>4</v>
      </c>
      <c r="E7" s="230"/>
      <c r="F7" s="230" t="s">
        <v>5</v>
      </c>
      <c r="G7" s="230"/>
      <c r="H7" s="230"/>
      <c r="I7" s="230" t="s">
        <v>6</v>
      </c>
      <c r="J7" s="230"/>
      <c r="K7" s="230" t="s">
        <v>7</v>
      </c>
      <c r="L7" s="230"/>
      <c r="M7" s="230"/>
      <c r="N7" s="230"/>
    </row>
    <row r="8" spans="1:14" s="154" customFormat="1" ht="46.5" customHeight="1">
      <c r="A8" s="218"/>
      <c r="B8" s="230" t="s">
        <v>8</v>
      </c>
      <c r="C8" s="230" t="s">
        <v>9</v>
      </c>
      <c r="D8" s="230" t="s">
        <v>10</v>
      </c>
      <c r="E8" s="230" t="s">
        <v>11</v>
      </c>
      <c r="F8" s="230" t="s">
        <v>12</v>
      </c>
      <c r="G8" s="230" t="s">
        <v>7</v>
      </c>
      <c r="H8" s="230"/>
      <c r="I8" s="230" t="s">
        <v>13</v>
      </c>
      <c r="J8" s="230" t="s">
        <v>14</v>
      </c>
      <c r="K8" s="230" t="s">
        <v>15</v>
      </c>
      <c r="L8" s="230"/>
      <c r="M8" s="230" t="s">
        <v>16</v>
      </c>
      <c r="N8" s="230"/>
    </row>
    <row r="9" spans="1:14" s="154" customFormat="1" ht="96.75" customHeight="1">
      <c r="A9" s="219"/>
      <c r="B9" s="230"/>
      <c r="C9" s="230"/>
      <c r="D9" s="230"/>
      <c r="E9" s="230"/>
      <c r="F9" s="230"/>
      <c r="G9" s="161" t="s">
        <v>17</v>
      </c>
      <c r="H9" s="161" t="s">
        <v>18</v>
      </c>
      <c r="I9" s="230"/>
      <c r="J9" s="230"/>
      <c r="K9" s="161" t="s">
        <v>13</v>
      </c>
      <c r="L9" s="161" t="s">
        <v>19</v>
      </c>
      <c r="M9" s="161" t="s">
        <v>13</v>
      </c>
      <c r="N9" s="161" t="s">
        <v>19</v>
      </c>
    </row>
    <row r="10" spans="1:14" s="154" customFormat="1" ht="24" customHeight="1">
      <c r="A10" s="155">
        <v>1</v>
      </c>
      <c r="B10" s="155">
        <v>2</v>
      </c>
      <c r="C10" s="155">
        <v>3</v>
      </c>
      <c r="D10" s="155">
        <v>4</v>
      </c>
      <c r="E10" s="155">
        <v>5</v>
      </c>
      <c r="F10" s="155">
        <v>6</v>
      </c>
      <c r="G10" s="155">
        <v>7</v>
      </c>
      <c r="H10" s="155">
        <v>8</v>
      </c>
      <c r="I10" s="155">
        <v>9</v>
      </c>
      <c r="J10" s="155">
        <v>10</v>
      </c>
      <c r="K10" s="155">
        <v>11</v>
      </c>
      <c r="L10" s="155">
        <v>12</v>
      </c>
      <c r="M10" s="155">
        <v>13</v>
      </c>
      <c r="N10" s="155">
        <v>14</v>
      </c>
    </row>
    <row r="11" spans="1:14" s="154" customFormat="1" ht="43.5" customHeight="1">
      <c r="A11" s="220"/>
      <c r="B11" s="131">
        <v>1</v>
      </c>
      <c r="C11" s="131" t="s">
        <v>97</v>
      </c>
      <c r="D11" s="131">
        <v>1</v>
      </c>
      <c r="E11" s="132" t="s">
        <v>95</v>
      </c>
      <c r="F11" s="131">
        <v>1</v>
      </c>
      <c r="G11" s="131"/>
      <c r="H11" s="131">
        <v>1</v>
      </c>
      <c r="I11" s="131">
        <f>+M11</f>
        <v>30</v>
      </c>
      <c r="J11" s="130">
        <f>+N11</f>
        <v>1.32</v>
      </c>
      <c r="K11" s="131"/>
      <c r="L11" s="131"/>
      <c r="M11" s="131">
        <v>30</v>
      </c>
      <c r="N11" s="130">
        <v>1.32</v>
      </c>
    </row>
    <row r="12" spans="1:14" s="154" customFormat="1" ht="43.5" customHeight="1">
      <c r="A12" s="226"/>
      <c r="B12" s="133">
        <f>+B11+1</f>
        <v>2</v>
      </c>
      <c r="C12" s="131" t="s">
        <v>125</v>
      </c>
      <c r="D12" s="133">
        <f>+D11+1</f>
        <v>2</v>
      </c>
      <c r="E12" s="132" t="s">
        <v>126</v>
      </c>
      <c r="F12" s="131">
        <v>1</v>
      </c>
      <c r="G12" s="131"/>
      <c r="H12" s="131">
        <v>1</v>
      </c>
      <c r="I12" s="131">
        <f aca="true" t="shared" si="0" ref="I12:I42">+M12</f>
        <v>30</v>
      </c>
      <c r="J12" s="130">
        <f aca="true" t="shared" si="1" ref="J12:J42">+N12</f>
        <v>1.37</v>
      </c>
      <c r="K12" s="131"/>
      <c r="L12" s="131"/>
      <c r="M12" s="131">
        <v>30</v>
      </c>
      <c r="N12" s="130">
        <v>1.37</v>
      </c>
    </row>
    <row r="13" spans="1:14" s="154" customFormat="1" ht="43.5" customHeight="1">
      <c r="A13" s="226"/>
      <c r="B13" s="133">
        <f aca="true" t="shared" si="2" ref="B13:B42">+B12+1</f>
        <v>3</v>
      </c>
      <c r="C13" s="131" t="s">
        <v>133</v>
      </c>
      <c r="D13" s="133">
        <f aca="true" t="shared" si="3" ref="D13:D42">+D12+1</f>
        <v>3</v>
      </c>
      <c r="E13" s="132" t="s">
        <v>135</v>
      </c>
      <c r="F13" s="131">
        <v>1</v>
      </c>
      <c r="G13" s="131"/>
      <c r="H13" s="131">
        <v>1</v>
      </c>
      <c r="I13" s="131">
        <f t="shared" si="0"/>
        <v>30</v>
      </c>
      <c r="J13" s="130">
        <f t="shared" si="1"/>
        <v>1.45</v>
      </c>
      <c r="K13" s="131"/>
      <c r="L13" s="131"/>
      <c r="M13" s="131">
        <v>30</v>
      </c>
      <c r="N13" s="130">
        <v>1.45</v>
      </c>
    </row>
    <row r="14" spans="1:14" s="154" customFormat="1" ht="43.5" customHeight="1">
      <c r="A14" s="226"/>
      <c r="B14" s="133">
        <f t="shared" si="2"/>
        <v>4</v>
      </c>
      <c r="C14" s="239" t="s">
        <v>146</v>
      </c>
      <c r="D14" s="133">
        <f t="shared" si="3"/>
        <v>4</v>
      </c>
      <c r="E14" s="132" t="s">
        <v>163</v>
      </c>
      <c r="F14" s="131">
        <v>1</v>
      </c>
      <c r="G14" s="131"/>
      <c r="H14" s="131">
        <v>1</v>
      </c>
      <c r="I14" s="131">
        <f t="shared" si="0"/>
        <v>30</v>
      </c>
      <c r="J14" s="130">
        <f t="shared" si="1"/>
        <v>4.5</v>
      </c>
      <c r="K14" s="131"/>
      <c r="L14" s="131"/>
      <c r="M14" s="131">
        <v>30</v>
      </c>
      <c r="N14" s="130">
        <v>4.5</v>
      </c>
    </row>
    <row r="15" spans="1:14" s="154" customFormat="1" ht="43.5" customHeight="1">
      <c r="A15" s="226"/>
      <c r="B15" s="133">
        <f t="shared" si="2"/>
        <v>5</v>
      </c>
      <c r="C15" s="241"/>
      <c r="D15" s="133">
        <f t="shared" si="3"/>
        <v>5</v>
      </c>
      <c r="E15" s="132" t="s">
        <v>147</v>
      </c>
      <c r="F15" s="131">
        <v>1</v>
      </c>
      <c r="G15" s="131"/>
      <c r="H15" s="131">
        <v>1</v>
      </c>
      <c r="I15" s="131">
        <f t="shared" si="0"/>
        <v>30</v>
      </c>
      <c r="J15" s="130">
        <f t="shared" si="1"/>
        <v>1.45</v>
      </c>
      <c r="K15" s="131"/>
      <c r="L15" s="131"/>
      <c r="M15" s="131">
        <v>30</v>
      </c>
      <c r="N15" s="130">
        <v>1.45</v>
      </c>
    </row>
    <row r="16" spans="1:14" s="154" customFormat="1" ht="43.5" customHeight="1">
      <c r="A16" s="226"/>
      <c r="B16" s="133">
        <f t="shared" si="2"/>
        <v>6</v>
      </c>
      <c r="C16" s="131" t="s">
        <v>169</v>
      </c>
      <c r="D16" s="133">
        <f t="shared" si="3"/>
        <v>6</v>
      </c>
      <c r="E16" s="132" t="s">
        <v>170</v>
      </c>
      <c r="F16" s="131">
        <v>1</v>
      </c>
      <c r="G16" s="131"/>
      <c r="H16" s="131">
        <v>1</v>
      </c>
      <c r="I16" s="131">
        <f t="shared" si="0"/>
        <v>30</v>
      </c>
      <c r="J16" s="130">
        <f t="shared" si="1"/>
        <v>1.3</v>
      </c>
      <c r="K16" s="131"/>
      <c r="L16" s="131"/>
      <c r="M16" s="131">
        <v>30</v>
      </c>
      <c r="N16" s="130">
        <v>1.3</v>
      </c>
    </row>
    <row r="17" spans="1:14" s="154" customFormat="1" ht="43.5" customHeight="1">
      <c r="A17" s="226"/>
      <c r="B17" s="133">
        <f t="shared" si="2"/>
        <v>7</v>
      </c>
      <c r="C17" s="239" t="s">
        <v>113</v>
      </c>
      <c r="D17" s="133">
        <f t="shared" si="3"/>
        <v>7</v>
      </c>
      <c r="E17" s="132" t="s">
        <v>122</v>
      </c>
      <c r="F17" s="131">
        <v>1</v>
      </c>
      <c r="G17" s="131"/>
      <c r="H17" s="131">
        <v>1</v>
      </c>
      <c r="I17" s="131">
        <f t="shared" si="0"/>
        <v>30</v>
      </c>
      <c r="J17" s="130">
        <f t="shared" si="1"/>
        <v>1.38</v>
      </c>
      <c r="K17" s="131"/>
      <c r="L17" s="131"/>
      <c r="M17" s="131">
        <v>30</v>
      </c>
      <c r="N17" s="130">
        <v>1.38</v>
      </c>
    </row>
    <row r="18" spans="1:14" s="154" customFormat="1" ht="43.5" customHeight="1">
      <c r="A18" s="226"/>
      <c r="B18" s="133">
        <f t="shared" si="2"/>
        <v>8</v>
      </c>
      <c r="C18" s="240"/>
      <c r="D18" s="133">
        <f t="shared" si="3"/>
        <v>8</v>
      </c>
      <c r="E18" s="132" t="s">
        <v>116</v>
      </c>
      <c r="F18" s="131">
        <v>1</v>
      </c>
      <c r="G18" s="131"/>
      <c r="H18" s="131">
        <v>1</v>
      </c>
      <c r="I18" s="131">
        <f t="shared" si="0"/>
        <v>30</v>
      </c>
      <c r="J18" s="130">
        <f t="shared" si="1"/>
        <v>1.35</v>
      </c>
      <c r="K18" s="131"/>
      <c r="L18" s="131"/>
      <c r="M18" s="131">
        <v>30</v>
      </c>
      <c r="N18" s="130">
        <v>1.35</v>
      </c>
    </row>
    <row r="19" spans="1:14" s="154" customFormat="1" ht="43.5" customHeight="1">
      <c r="A19" s="226"/>
      <c r="B19" s="133">
        <f t="shared" si="2"/>
        <v>9</v>
      </c>
      <c r="C19" s="241"/>
      <c r="D19" s="133">
        <f t="shared" si="3"/>
        <v>9</v>
      </c>
      <c r="E19" s="132" t="s">
        <v>158</v>
      </c>
      <c r="F19" s="131">
        <v>1</v>
      </c>
      <c r="G19" s="131"/>
      <c r="H19" s="131">
        <v>1</v>
      </c>
      <c r="I19" s="131">
        <f t="shared" si="0"/>
        <v>30</v>
      </c>
      <c r="J19" s="130">
        <f t="shared" si="1"/>
        <v>1.45</v>
      </c>
      <c r="K19" s="131"/>
      <c r="L19" s="131"/>
      <c r="M19" s="131">
        <v>30</v>
      </c>
      <c r="N19" s="130">
        <v>1.45</v>
      </c>
    </row>
    <row r="20" spans="1:14" s="154" customFormat="1" ht="43.5" customHeight="1">
      <c r="A20" s="226"/>
      <c r="B20" s="133">
        <f t="shared" si="2"/>
        <v>10</v>
      </c>
      <c r="C20" s="239" t="s">
        <v>87</v>
      </c>
      <c r="D20" s="133">
        <f t="shared" si="3"/>
        <v>10</v>
      </c>
      <c r="E20" s="132" t="s">
        <v>75</v>
      </c>
      <c r="F20" s="131">
        <v>1</v>
      </c>
      <c r="G20" s="131"/>
      <c r="H20" s="131">
        <v>1</v>
      </c>
      <c r="I20" s="131">
        <f t="shared" si="0"/>
        <v>30</v>
      </c>
      <c r="J20" s="130">
        <f t="shared" si="1"/>
        <v>1.35</v>
      </c>
      <c r="K20" s="131"/>
      <c r="L20" s="131"/>
      <c r="M20" s="131">
        <v>30</v>
      </c>
      <c r="N20" s="130">
        <v>1.35</v>
      </c>
    </row>
    <row r="21" spans="1:14" s="154" customFormat="1" ht="43.5" customHeight="1">
      <c r="A21" s="226"/>
      <c r="B21" s="133">
        <f t="shared" si="2"/>
        <v>11</v>
      </c>
      <c r="C21" s="241"/>
      <c r="D21" s="133">
        <f t="shared" si="3"/>
        <v>11</v>
      </c>
      <c r="E21" s="132" t="s">
        <v>90</v>
      </c>
      <c r="F21" s="131">
        <v>1</v>
      </c>
      <c r="G21" s="131"/>
      <c r="H21" s="131">
        <v>1</v>
      </c>
      <c r="I21" s="131">
        <f t="shared" si="0"/>
        <v>30</v>
      </c>
      <c r="J21" s="130">
        <f t="shared" si="1"/>
        <v>1.4</v>
      </c>
      <c r="K21" s="131"/>
      <c r="L21" s="131"/>
      <c r="M21" s="131">
        <v>30</v>
      </c>
      <c r="N21" s="130">
        <v>1.4</v>
      </c>
    </row>
    <row r="22" spans="1:14" s="154" customFormat="1" ht="43.5" customHeight="1">
      <c r="A22" s="226"/>
      <c r="B22" s="133">
        <f t="shared" si="2"/>
        <v>12</v>
      </c>
      <c r="C22" s="239" t="s">
        <v>77</v>
      </c>
      <c r="D22" s="133">
        <f t="shared" si="3"/>
        <v>12</v>
      </c>
      <c r="E22" s="132" t="s">
        <v>164</v>
      </c>
      <c r="F22" s="131">
        <v>1</v>
      </c>
      <c r="G22" s="131"/>
      <c r="H22" s="131">
        <v>1</v>
      </c>
      <c r="I22" s="131">
        <f t="shared" si="0"/>
        <v>30</v>
      </c>
      <c r="J22" s="130">
        <f t="shared" si="1"/>
        <v>1.35</v>
      </c>
      <c r="K22" s="131"/>
      <c r="L22" s="131"/>
      <c r="M22" s="131">
        <v>30</v>
      </c>
      <c r="N22" s="130">
        <v>1.35</v>
      </c>
    </row>
    <row r="23" spans="1:14" s="154" customFormat="1" ht="43.5" customHeight="1">
      <c r="A23" s="226"/>
      <c r="B23" s="133">
        <f t="shared" si="2"/>
        <v>13</v>
      </c>
      <c r="C23" s="240"/>
      <c r="D23" s="133">
        <f t="shared" si="3"/>
        <v>13</v>
      </c>
      <c r="E23" s="132" t="s">
        <v>81</v>
      </c>
      <c r="F23" s="131">
        <v>1</v>
      </c>
      <c r="G23" s="131"/>
      <c r="H23" s="131">
        <v>1</v>
      </c>
      <c r="I23" s="131">
        <f t="shared" si="0"/>
        <v>30</v>
      </c>
      <c r="J23" s="130">
        <f t="shared" si="1"/>
        <v>1.25</v>
      </c>
      <c r="K23" s="131"/>
      <c r="L23" s="131"/>
      <c r="M23" s="131">
        <v>30</v>
      </c>
      <c r="N23" s="130">
        <v>1.25</v>
      </c>
    </row>
    <row r="24" spans="1:14" s="154" customFormat="1" ht="43.5" customHeight="1">
      <c r="A24" s="226"/>
      <c r="B24" s="133">
        <f t="shared" si="2"/>
        <v>14</v>
      </c>
      <c r="C24" s="240"/>
      <c r="D24" s="133">
        <f t="shared" si="3"/>
        <v>14</v>
      </c>
      <c r="E24" s="132" t="s">
        <v>138</v>
      </c>
      <c r="F24" s="131">
        <v>1</v>
      </c>
      <c r="G24" s="131"/>
      <c r="H24" s="131">
        <v>1</v>
      </c>
      <c r="I24" s="131">
        <f t="shared" si="0"/>
        <v>30</v>
      </c>
      <c r="J24" s="130">
        <f t="shared" si="1"/>
        <v>1.35</v>
      </c>
      <c r="K24" s="131"/>
      <c r="L24" s="131"/>
      <c r="M24" s="131">
        <v>30</v>
      </c>
      <c r="N24" s="130">
        <v>1.35</v>
      </c>
    </row>
    <row r="25" spans="1:14" s="154" customFormat="1" ht="43.5" customHeight="1">
      <c r="A25" s="226"/>
      <c r="B25" s="133">
        <f t="shared" si="2"/>
        <v>15</v>
      </c>
      <c r="C25" s="240"/>
      <c r="D25" s="133">
        <f t="shared" si="3"/>
        <v>15</v>
      </c>
      <c r="E25" s="132" t="s">
        <v>139</v>
      </c>
      <c r="F25" s="131">
        <v>1</v>
      </c>
      <c r="G25" s="131"/>
      <c r="H25" s="131">
        <v>1</v>
      </c>
      <c r="I25" s="131">
        <f t="shared" si="0"/>
        <v>30</v>
      </c>
      <c r="J25" s="130">
        <f t="shared" si="1"/>
        <v>1.45</v>
      </c>
      <c r="K25" s="131"/>
      <c r="L25" s="131"/>
      <c r="M25" s="131">
        <v>30</v>
      </c>
      <c r="N25" s="130">
        <v>1.45</v>
      </c>
    </row>
    <row r="26" spans="1:14" s="154" customFormat="1" ht="43.5" customHeight="1">
      <c r="A26" s="226"/>
      <c r="B26" s="133">
        <f t="shared" si="2"/>
        <v>16</v>
      </c>
      <c r="C26" s="241"/>
      <c r="D26" s="133">
        <f t="shared" si="3"/>
        <v>16</v>
      </c>
      <c r="E26" s="132" t="s">
        <v>162</v>
      </c>
      <c r="F26" s="131">
        <v>1</v>
      </c>
      <c r="G26" s="131"/>
      <c r="H26" s="131">
        <v>1</v>
      </c>
      <c r="I26" s="131">
        <f t="shared" si="0"/>
        <v>30</v>
      </c>
      <c r="J26" s="130">
        <f t="shared" si="1"/>
        <v>1.35</v>
      </c>
      <c r="K26" s="131"/>
      <c r="L26" s="131"/>
      <c r="M26" s="131">
        <v>30</v>
      </c>
      <c r="N26" s="130">
        <v>1.35</v>
      </c>
    </row>
    <row r="27" spans="1:14" s="154" customFormat="1" ht="43.5" customHeight="1">
      <c r="A27" s="226"/>
      <c r="B27" s="133">
        <f t="shared" si="2"/>
        <v>17</v>
      </c>
      <c r="C27" s="239" t="s">
        <v>78</v>
      </c>
      <c r="D27" s="133">
        <f t="shared" si="3"/>
        <v>17</v>
      </c>
      <c r="E27" s="132" t="s">
        <v>82</v>
      </c>
      <c r="F27" s="131">
        <v>1</v>
      </c>
      <c r="G27" s="131"/>
      <c r="H27" s="131">
        <v>1</v>
      </c>
      <c r="I27" s="131">
        <f t="shared" si="0"/>
        <v>30</v>
      </c>
      <c r="J27" s="130">
        <f t="shared" si="1"/>
        <v>1.3</v>
      </c>
      <c r="K27" s="131"/>
      <c r="L27" s="131"/>
      <c r="M27" s="131">
        <v>30</v>
      </c>
      <c r="N27" s="130">
        <v>1.3</v>
      </c>
    </row>
    <row r="28" spans="1:14" s="154" customFormat="1" ht="43.5" customHeight="1">
      <c r="A28" s="226"/>
      <c r="B28" s="133">
        <f t="shared" si="2"/>
        <v>18</v>
      </c>
      <c r="C28" s="240"/>
      <c r="D28" s="133">
        <f t="shared" si="3"/>
        <v>18</v>
      </c>
      <c r="E28" s="132" t="s">
        <v>86</v>
      </c>
      <c r="F28" s="131">
        <v>1</v>
      </c>
      <c r="G28" s="131"/>
      <c r="H28" s="131">
        <v>1</v>
      </c>
      <c r="I28" s="131">
        <f t="shared" si="0"/>
        <v>30</v>
      </c>
      <c r="J28" s="130">
        <f t="shared" si="1"/>
        <v>1.37</v>
      </c>
      <c r="K28" s="131"/>
      <c r="L28" s="131"/>
      <c r="M28" s="131">
        <v>30</v>
      </c>
      <c r="N28" s="130">
        <v>1.37</v>
      </c>
    </row>
    <row r="29" spans="1:14" s="154" customFormat="1" ht="43.5" customHeight="1">
      <c r="A29" s="226"/>
      <c r="B29" s="133">
        <f>+B28+1</f>
        <v>19</v>
      </c>
      <c r="C29" s="241"/>
      <c r="D29" s="133">
        <f>+D28+1</f>
        <v>19</v>
      </c>
      <c r="E29" s="132" t="s">
        <v>109</v>
      </c>
      <c r="F29" s="131">
        <v>1</v>
      </c>
      <c r="G29" s="131"/>
      <c r="H29" s="131">
        <v>1</v>
      </c>
      <c r="I29" s="131">
        <f t="shared" si="0"/>
        <v>30</v>
      </c>
      <c r="J29" s="130">
        <f t="shared" si="1"/>
        <v>1.4</v>
      </c>
      <c r="K29" s="131"/>
      <c r="L29" s="131"/>
      <c r="M29" s="131">
        <v>30</v>
      </c>
      <c r="N29" s="130">
        <v>1.4</v>
      </c>
    </row>
    <row r="30" spans="1:14" s="154" customFormat="1" ht="43.5" customHeight="1">
      <c r="A30" s="226"/>
      <c r="B30" s="133">
        <f t="shared" si="2"/>
        <v>20</v>
      </c>
      <c r="C30" s="131" t="s">
        <v>132</v>
      </c>
      <c r="D30" s="133">
        <f t="shared" si="3"/>
        <v>20</v>
      </c>
      <c r="E30" s="132" t="s">
        <v>134</v>
      </c>
      <c r="F30" s="131">
        <v>1</v>
      </c>
      <c r="G30" s="131"/>
      <c r="H30" s="131">
        <v>1</v>
      </c>
      <c r="I30" s="131">
        <f t="shared" si="0"/>
        <v>30</v>
      </c>
      <c r="J30" s="130">
        <f t="shared" si="1"/>
        <v>1.4</v>
      </c>
      <c r="K30" s="131"/>
      <c r="L30" s="131"/>
      <c r="M30" s="131">
        <v>30</v>
      </c>
      <c r="N30" s="130">
        <v>1.4</v>
      </c>
    </row>
    <row r="31" spans="1:14" s="154" customFormat="1" ht="43.5" customHeight="1">
      <c r="A31" s="226"/>
      <c r="B31" s="133">
        <f t="shared" si="2"/>
        <v>21</v>
      </c>
      <c r="C31" s="239" t="s">
        <v>165</v>
      </c>
      <c r="D31" s="133">
        <f t="shared" si="3"/>
        <v>21</v>
      </c>
      <c r="E31" s="132" t="s">
        <v>106</v>
      </c>
      <c r="F31" s="131">
        <v>1</v>
      </c>
      <c r="G31" s="131"/>
      <c r="H31" s="131">
        <v>1</v>
      </c>
      <c r="I31" s="131">
        <f t="shared" si="0"/>
        <v>30</v>
      </c>
      <c r="J31" s="130">
        <f t="shared" si="1"/>
        <v>1.38</v>
      </c>
      <c r="K31" s="131"/>
      <c r="L31" s="131"/>
      <c r="M31" s="131">
        <v>30</v>
      </c>
      <c r="N31" s="130">
        <v>1.38</v>
      </c>
    </row>
    <row r="32" spans="1:14" s="154" customFormat="1" ht="43.5" customHeight="1">
      <c r="A32" s="226"/>
      <c r="B32" s="133">
        <f t="shared" si="2"/>
        <v>22</v>
      </c>
      <c r="C32" s="241"/>
      <c r="D32" s="133">
        <f t="shared" si="3"/>
        <v>22</v>
      </c>
      <c r="E32" s="132" t="s">
        <v>166</v>
      </c>
      <c r="F32" s="131">
        <v>1</v>
      </c>
      <c r="G32" s="131"/>
      <c r="H32" s="131">
        <v>1</v>
      </c>
      <c r="I32" s="131">
        <f t="shared" si="0"/>
        <v>30</v>
      </c>
      <c r="J32" s="130">
        <f t="shared" si="1"/>
        <v>1.5</v>
      </c>
      <c r="K32" s="131"/>
      <c r="L32" s="131"/>
      <c r="M32" s="131">
        <v>30</v>
      </c>
      <c r="N32" s="130">
        <v>1.5</v>
      </c>
    </row>
    <row r="33" spans="1:14" s="154" customFormat="1" ht="43.5" customHeight="1">
      <c r="A33" s="226"/>
      <c r="B33" s="133">
        <f t="shared" si="2"/>
        <v>23</v>
      </c>
      <c r="C33" s="131" t="s">
        <v>76</v>
      </c>
      <c r="D33" s="133">
        <f t="shared" si="3"/>
        <v>23</v>
      </c>
      <c r="E33" s="132" t="s">
        <v>66</v>
      </c>
      <c r="F33" s="131">
        <v>1</v>
      </c>
      <c r="G33" s="131"/>
      <c r="H33" s="131">
        <v>1</v>
      </c>
      <c r="I33" s="131">
        <f t="shared" si="0"/>
        <v>30</v>
      </c>
      <c r="J33" s="130">
        <f t="shared" si="1"/>
        <v>1.34</v>
      </c>
      <c r="K33" s="131"/>
      <c r="L33" s="131"/>
      <c r="M33" s="131">
        <v>30</v>
      </c>
      <c r="N33" s="130">
        <v>1.34</v>
      </c>
    </row>
    <row r="34" spans="1:14" s="154" customFormat="1" ht="43.5" customHeight="1">
      <c r="A34" s="226"/>
      <c r="B34" s="133">
        <f t="shared" si="2"/>
        <v>24</v>
      </c>
      <c r="C34" s="131" t="s">
        <v>92</v>
      </c>
      <c r="D34" s="133">
        <f t="shared" si="3"/>
        <v>24</v>
      </c>
      <c r="E34" s="132" t="s">
        <v>93</v>
      </c>
      <c r="F34" s="131">
        <v>1</v>
      </c>
      <c r="G34" s="131"/>
      <c r="H34" s="131">
        <v>1</v>
      </c>
      <c r="I34" s="131">
        <f t="shared" si="0"/>
        <v>30</v>
      </c>
      <c r="J34" s="130">
        <f t="shared" si="1"/>
        <v>1.35</v>
      </c>
      <c r="K34" s="131"/>
      <c r="L34" s="131"/>
      <c r="M34" s="131">
        <v>30</v>
      </c>
      <c r="N34" s="130">
        <v>1.35</v>
      </c>
    </row>
    <row r="35" spans="1:14" s="154" customFormat="1" ht="43.5" customHeight="1">
      <c r="A35" s="226"/>
      <c r="B35" s="133">
        <f t="shared" si="2"/>
        <v>25</v>
      </c>
      <c r="C35" s="131" t="s">
        <v>118</v>
      </c>
      <c r="D35" s="133">
        <f t="shared" si="3"/>
        <v>25</v>
      </c>
      <c r="E35" s="132" t="s">
        <v>119</v>
      </c>
      <c r="F35" s="131">
        <v>1</v>
      </c>
      <c r="G35" s="131"/>
      <c r="H35" s="131">
        <v>1</v>
      </c>
      <c r="I35" s="131">
        <f t="shared" si="0"/>
        <v>30</v>
      </c>
      <c r="J35" s="130">
        <f t="shared" si="1"/>
        <v>1.32</v>
      </c>
      <c r="K35" s="131"/>
      <c r="L35" s="131"/>
      <c r="M35" s="131">
        <v>30</v>
      </c>
      <c r="N35" s="130">
        <v>1.32</v>
      </c>
    </row>
    <row r="36" spans="1:14" s="154" customFormat="1" ht="43.5" customHeight="1">
      <c r="A36" s="226"/>
      <c r="B36" s="133">
        <f t="shared" si="2"/>
        <v>26</v>
      </c>
      <c r="C36" s="131" t="s">
        <v>131</v>
      </c>
      <c r="D36" s="133">
        <f t="shared" si="3"/>
        <v>26</v>
      </c>
      <c r="E36" s="132" t="s">
        <v>129</v>
      </c>
      <c r="F36" s="131">
        <v>1</v>
      </c>
      <c r="G36" s="131"/>
      <c r="H36" s="131">
        <v>1</v>
      </c>
      <c r="I36" s="131">
        <f t="shared" si="0"/>
        <v>30</v>
      </c>
      <c r="J36" s="130">
        <f t="shared" si="1"/>
        <v>1.35</v>
      </c>
      <c r="K36" s="131"/>
      <c r="L36" s="131"/>
      <c r="M36" s="131">
        <v>30</v>
      </c>
      <c r="N36" s="130">
        <v>1.35</v>
      </c>
    </row>
    <row r="37" spans="1:14" s="154" customFormat="1" ht="43.5" customHeight="1">
      <c r="A37" s="226"/>
      <c r="B37" s="133">
        <f t="shared" si="2"/>
        <v>27</v>
      </c>
      <c r="C37" s="131" t="s">
        <v>149</v>
      </c>
      <c r="D37" s="133">
        <f t="shared" si="3"/>
        <v>27</v>
      </c>
      <c r="E37" s="132" t="s">
        <v>150</v>
      </c>
      <c r="F37" s="131">
        <v>1</v>
      </c>
      <c r="G37" s="131"/>
      <c r="H37" s="131">
        <v>1</v>
      </c>
      <c r="I37" s="131">
        <f t="shared" si="0"/>
        <v>30</v>
      </c>
      <c r="J37" s="130">
        <f t="shared" si="1"/>
        <v>1.3</v>
      </c>
      <c r="K37" s="131"/>
      <c r="L37" s="131"/>
      <c r="M37" s="131">
        <v>30</v>
      </c>
      <c r="N37" s="130">
        <v>1.3</v>
      </c>
    </row>
    <row r="38" spans="1:14" s="154" customFormat="1" ht="43.5" customHeight="1">
      <c r="A38" s="226"/>
      <c r="B38" s="133">
        <f t="shared" si="2"/>
        <v>28</v>
      </c>
      <c r="C38" s="131" t="s">
        <v>83</v>
      </c>
      <c r="D38" s="133">
        <f t="shared" si="3"/>
        <v>28</v>
      </c>
      <c r="E38" s="132" t="s">
        <v>85</v>
      </c>
      <c r="F38" s="131">
        <v>1</v>
      </c>
      <c r="G38" s="131"/>
      <c r="H38" s="131">
        <v>1</v>
      </c>
      <c r="I38" s="131">
        <f t="shared" si="0"/>
        <v>30</v>
      </c>
      <c r="J38" s="130">
        <f t="shared" si="1"/>
        <v>3.1</v>
      </c>
      <c r="K38" s="131"/>
      <c r="L38" s="131"/>
      <c r="M38" s="131">
        <v>30</v>
      </c>
      <c r="N38" s="130">
        <v>3.1</v>
      </c>
    </row>
    <row r="39" spans="1:14" s="164" customFormat="1" ht="43.5" customHeight="1">
      <c r="A39" s="226"/>
      <c r="B39" s="165">
        <f t="shared" si="2"/>
        <v>29</v>
      </c>
      <c r="C39" s="165" t="s">
        <v>175</v>
      </c>
      <c r="D39" s="165">
        <f t="shared" si="3"/>
        <v>29</v>
      </c>
      <c r="E39" s="132" t="s">
        <v>176</v>
      </c>
      <c r="F39" s="131">
        <v>1</v>
      </c>
      <c r="G39" s="131"/>
      <c r="H39" s="131">
        <v>1</v>
      </c>
      <c r="I39" s="131">
        <f>+M39</f>
        <v>30</v>
      </c>
      <c r="J39" s="130">
        <f>+N39</f>
        <v>2.1</v>
      </c>
      <c r="K39" s="131"/>
      <c r="L39" s="131"/>
      <c r="M39" s="131">
        <v>30</v>
      </c>
      <c r="N39" s="130">
        <v>2.1</v>
      </c>
    </row>
    <row r="40" spans="1:14" s="164" customFormat="1" ht="43.5" customHeight="1">
      <c r="A40" s="226"/>
      <c r="B40" s="165">
        <f t="shared" si="2"/>
        <v>30</v>
      </c>
      <c r="C40" s="165" t="s">
        <v>177</v>
      </c>
      <c r="D40" s="165">
        <f t="shared" si="3"/>
        <v>30</v>
      </c>
      <c r="E40" s="132" t="s">
        <v>178</v>
      </c>
      <c r="F40" s="131">
        <v>1</v>
      </c>
      <c r="G40" s="131"/>
      <c r="H40" s="131">
        <v>1</v>
      </c>
      <c r="I40" s="131">
        <f>+M40</f>
        <v>30</v>
      </c>
      <c r="J40" s="130">
        <f>+N40</f>
        <v>1.97</v>
      </c>
      <c r="K40" s="131"/>
      <c r="L40" s="131"/>
      <c r="M40" s="131">
        <v>30</v>
      </c>
      <c r="N40" s="130">
        <v>1.97</v>
      </c>
    </row>
    <row r="41" spans="1:14" s="154" customFormat="1" ht="43.5" customHeight="1">
      <c r="A41" s="226"/>
      <c r="B41" s="165">
        <f t="shared" si="2"/>
        <v>31</v>
      </c>
      <c r="C41" s="242" t="s">
        <v>137</v>
      </c>
      <c r="D41" s="165">
        <f t="shared" si="3"/>
        <v>31</v>
      </c>
      <c r="E41" s="143" t="s">
        <v>161</v>
      </c>
      <c r="F41" s="131">
        <v>1</v>
      </c>
      <c r="G41" s="131"/>
      <c r="H41" s="131">
        <v>1</v>
      </c>
      <c r="I41" s="131">
        <f t="shared" si="0"/>
        <v>30</v>
      </c>
      <c r="J41" s="130">
        <f t="shared" si="1"/>
        <v>1.6</v>
      </c>
      <c r="K41" s="131"/>
      <c r="L41" s="131"/>
      <c r="M41" s="131">
        <v>30</v>
      </c>
      <c r="N41" s="130">
        <v>1.6</v>
      </c>
    </row>
    <row r="42" spans="1:14" s="154" customFormat="1" ht="43.5" customHeight="1">
      <c r="A42" s="226"/>
      <c r="B42" s="165">
        <f t="shared" si="2"/>
        <v>32</v>
      </c>
      <c r="C42" s="243"/>
      <c r="D42" s="165">
        <f t="shared" si="3"/>
        <v>32</v>
      </c>
      <c r="E42" s="132" t="s">
        <v>141</v>
      </c>
      <c r="F42" s="131">
        <v>1</v>
      </c>
      <c r="G42" s="131"/>
      <c r="H42" s="131">
        <v>1</v>
      </c>
      <c r="I42" s="131">
        <f t="shared" si="0"/>
        <v>30</v>
      </c>
      <c r="J42" s="130">
        <f t="shared" si="1"/>
        <v>1.5</v>
      </c>
      <c r="K42" s="131"/>
      <c r="L42" s="131"/>
      <c r="M42" s="131">
        <v>30</v>
      </c>
      <c r="N42" s="130">
        <v>1.5</v>
      </c>
    </row>
    <row r="43" spans="1:14" s="154" customFormat="1" ht="43.5" customHeight="1">
      <c r="A43" s="221"/>
      <c r="B43" s="161">
        <v>32</v>
      </c>
      <c r="C43" s="161" t="s">
        <v>20</v>
      </c>
      <c r="D43" s="161">
        <v>32</v>
      </c>
      <c r="E43" s="161" t="s">
        <v>22</v>
      </c>
      <c r="F43" s="161">
        <f aca="true" t="shared" si="4" ref="F43:N43">SUM(F11:F42)</f>
        <v>32</v>
      </c>
      <c r="G43" s="161">
        <f t="shared" si="4"/>
        <v>0</v>
      </c>
      <c r="H43" s="161">
        <f t="shared" si="4"/>
        <v>32</v>
      </c>
      <c r="I43" s="161">
        <f t="shared" si="4"/>
        <v>960</v>
      </c>
      <c r="J43" s="163">
        <f t="shared" si="4"/>
        <v>50.35000000000001</v>
      </c>
      <c r="K43" s="161">
        <f t="shared" si="4"/>
        <v>0</v>
      </c>
      <c r="L43" s="161">
        <f t="shared" si="4"/>
        <v>0</v>
      </c>
      <c r="M43" s="161">
        <f t="shared" si="4"/>
        <v>960</v>
      </c>
      <c r="N43" s="163">
        <f t="shared" si="4"/>
        <v>50.35000000000001</v>
      </c>
    </row>
    <row r="44" spans="1:14" s="157" customFormat="1" ht="23.2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</row>
    <row r="45" spans="2:14" ht="48.75" customHeight="1">
      <c r="B45" s="232" t="s">
        <v>23</v>
      </c>
      <c r="C45" s="232"/>
      <c r="D45" s="232"/>
      <c r="E45" s="232"/>
      <c r="F45" s="232"/>
      <c r="G45" s="135"/>
      <c r="H45" s="160"/>
      <c r="I45" s="160"/>
      <c r="J45" s="160"/>
      <c r="K45" s="232" t="s">
        <v>28</v>
      </c>
      <c r="L45" s="232"/>
      <c r="M45" s="158"/>
      <c r="N45" s="158"/>
    </row>
    <row r="46" spans="2:14" ht="12" customHeight="1">
      <c r="B46" s="159"/>
      <c r="C46" s="159"/>
      <c r="D46" s="159"/>
      <c r="E46" s="159"/>
      <c r="F46" s="159"/>
      <c r="G46" s="135"/>
      <c r="H46" s="160"/>
      <c r="I46" s="160"/>
      <c r="J46" s="160"/>
      <c r="K46" s="159"/>
      <c r="L46" s="159"/>
      <c r="M46" s="158"/>
      <c r="N46" s="158"/>
    </row>
    <row r="47" spans="2:14" ht="48.75" customHeight="1">
      <c r="B47" s="232" t="s">
        <v>51</v>
      </c>
      <c r="C47" s="232"/>
      <c r="D47" s="232"/>
      <c r="E47" s="232"/>
      <c r="F47" s="232"/>
      <c r="G47" s="135"/>
      <c r="H47" s="160"/>
      <c r="I47" s="160"/>
      <c r="J47" s="160"/>
      <c r="K47" s="232" t="s">
        <v>136</v>
      </c>
      <c r="L47" s="232"/>
      <c r="M47" s="158"/>
      <c r="N47" s="158"/>
    </row>
  </sheetData>
  <sheetProtection/>
  <mergeCells count="34">
    <mergeCell ref="C31:C32"/>
    <mergeCell ref="C41:C42"/>
    <mergeCell ref="A11:A43"/>
    <mergeCell ref="B45:F45"/>
    <mergeCell ref="K45:L45"/>
    <mergeCell ref="B47:F47"/>
    <mergeCell ref="K47:L47"/>
    <mergeCell ref="C14:C15"/>
    <mergeCell ref="C17:C19"/>
    <mergeCell ref="C20:C21"/>
    <mergeCell ref="C22:C26"/>
    <mergeCell ref="C27:C29"/>
    <mergeCell ref="F8:F9"/>
    <mergeCell ref="G8:H8"/>
    <mergeCell ref="I8:I9"/>
    <mergeCell ref="J8:J9"/>
    <mergeCell ref="D8:D9"/>
    <mergeCell ref="E8:E9"/>
    <mergeCell ref="K8:L8"/>
    <mergeCell ref="M8:N8"/>
    <mergeCell ref="A7:A9"/>
    <mergeCell ref="B7:C7"/>
    <mergeCell ref="D7:E7"/>
    <mergeCell ref="F7:H7"/>
    <mergeCell ref="I7:J7"/>
    <mergeCell ref="K7:N7"/>
    <mergeCell ref="B8:B9"/>
    <mergeCell ref="C8:C9"/>
    <mergeCell ref="K1:N1"/>
    <mergeCell ref="K2:N2"/>
    <mergeCell ref="K3:N3"/>
    <mergeCell ref="K4:N4"/>
    <mergeCell ref="A5:N5"/>
    <mergeCell ref="A6:N6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395"/>
  <sheetViews>
    <sheetView tabSelected="1" view="pageBreakPreview" zoomScale="40" zoomScaleSheetLayoutView="40" workbookViewId="0" topLeftCell="A360">
      <selection activeCell="E377" sqref="E377"/>
    </sheetView>
  </sheetViews>
  <sheetFormatPr defaultColWidth="9.140625" defaultRowHeight="15"/>
  <cols>
    <col min="1" max="1" width="6.28125" style="3" customWidth="1"/>
    <col min="2" max="2" width="19.7109375" style="3" customWidth="1"/>
    <col min="3" max="3" width="6.8515625" style="3" customWidth="1"/>
    <col min="4" max="4" width="22.57421875" style="3" customWidth="1"/>
    <col min="5" max="5" width="8.28125" style="3" customWidth="1"/>
    <col min="6" max="6" width="43.00390625" style="3" customWidth="1"/>
    <col min="7" max="7" width="11.57421875" style="3" customWidth="1"/>
    <col min="8" max="8" width="21.421875" style="3" customWidth="1"/>
    <col min="9" max="9" width="19.7109375" style="3" customWidth="1"/>
    <col min="10" max="16384" width="9.140625" style="3" customWidth="1"/>
  </cols>
  <sheetData>
    <row r="1" ht="28.5" customHeight="1" hidden="1"/>
    <row r="2" ht="45" customHeight="1" hidden="1"/>
    <row r="3" spans="3:9" ht="38.25" customHeight="1" hidden="1">
      <c r="C3" s="176"/>
      <c r="D3" s="176"/>
      <c r="E3" s="176"/>
      <c r="F3" s="176"/>
      <c r="G3" s="176"/>
      <c r="H3" s="176"/>
      <c r="I3" s="176"/>
    </row>
    <row r="4" spans="1:9" ht="36.75" customHeight="1" hidden="1">
      <c r="A4" s="176"/>
      <c r="B4" s="176"/>
      <c r="C4" s="176"/>
      <c r="D4" s="176"/>
      <c r="E4" s="176"/>
      <c r="F4" s="176"/>
      <c r="G4" s="176"/>
      <c r="H4" s="176"/>
      <c r="I4" s="176"/>
    </row>
    <row r="5" spans="1:9" ht="18.75" customHeight="1">
      <c r="A5" s="179"/>
      <c r="B5" s="179"/>
      <c r="C5" s="179"/>
      <c r="D5" s="179"/>
      <c r="E5" s="179"/>
      <c r="F5" s="179"/>
      <c r="G5" s="179"/>
      <c r="H5" s="179"/>
      <c r="I5" s="179"/>
    </row>
    <row r="6" spans="1:9" ht="62.25" customHeight="1">
      <c r="A6" s="254" t="s">
        <v>681</v>
      </c>
      <c r="B6" s="254"/>
      <c r="C6" s="254"/>
      <c r="D6" s="254"/>
      <c r="E6" s="254"/>
      <c r="F6" s="254"/>
      <c r="G6" s="254"/>
      <c r="H6" s="254"/>
      <c r="I6" s="254"/>
    </row>
    <row r="7" spans="1:9" ht="24.75" customHeight="1">
      <c r="A7" s="238" t="s">
        <v>1</v>
      </c>
      <c r="B7" s="238"/>
      <c r="C7" s="238"/>
      <c r="D7" s="238"/>
      <c r="E7" s="238"/>
      <c r="F7" s="238"/>
      <c r="G7" s="238"/>
      <c r="H7" s="238"/>
      <c r="I7" s="238"/>
    </row>
    <row r="8" spans="1:9" ht="43.5" customHeight="1">
      <c r="A8" s="213" t="s">
        <v>185</v>
      </c>
      <c r="B8" s="213" t="s">
        <v>184</v>
      </c>
      <c r="C8" s="213" t="s">
        <v>3</v>
      </c>
      <c r="D8" s="213"/>
      <c r="E8" s="213" t="s">
        <v>4</v>
      </c>
      <c r="F8" s="213"/>
      <c r="G8" s="213" t="s">
        <v>5</v>
      </c>
      <c r="H8" s="213"/>
      <c r="I8" s="213"/>
    </row>
    <row r="9" spans="1:9" s="176" customFormat="1" ht="46.5" customHeight="1">
      <c r="A9" s="213"/>
      <c r="B9" s="213"/>
      <c r="C9" s="213" t="s">
        <v>8</v>
      </c>
      <c r="D9" s="213" t="s">
        <v>9</v>
      </c>
      <c r="E9" s="213" t="s">
        <v>10</v>
      </c>
      <c r="F9" s="213" t="s">
        <v>11</v>
      </c>
      <c r="G9" s="213" t="s">
        <v>12</v>
      </c>
      <c r="H9" s="213" t="s">
        <v>7</v>
      </c>
      <c r="I9" s="213"/>
    </row>
    <row r="10" spans="1:9" s="176" customFormat="1" ht="87" customHeight="1">
      <c r="A10" s="213"/>
      <c r="B10" s="213"/>
      <c r="C10" s="213"/>
      <c r="D10" s="213"/>
      <c r="E10" s="213"/>
      <c r="F10" s="213"/>
      <c r="G10" s="213"/>
      <c r="H10" s="199" t="s">
        <v>17</v>
      </c>
      <c r="I10" s="199" t="s">
        <v>18</v>
      </c>
    </row>
    <row r="11" spans="1:9" ht="27.75" customHeight="1">
      <c r="A11" s="212"/>
      <c r="B11" s="212" t="s">
        <v>576</v>
      </c>
      <c r="C11" s="212">
        <v>1</v>
      </c>
      <c r="D11" s="212" t="s">
        <v>548</v>
      </c>
      <c r="E11" s="198">
        <v>1</v>
      </c>
      <c r="F11" s="198" t="s">
        <v>549</v>
      </c>
      <c r="G11" s="198">
        <v>1</v>
      </c>
      <c r="H11" s="198"/>
      <c r="I11" s="198">
        <v>1</v>
      </c>
    </row>
    <row r="12" spans="1:9" ht="27.75" customHeight="1">
      <c r="A12" s="212"/>
      <c r="B12" s="212"/>
      <c r="C12" s="212"/>
      <c r="D12" s="212"/>
      <c r="E12" s="198">
        <v>2</v>
      </c>
      <c r="F12" s="198" t="s">
        <v>550</v>
      </c>
      <c r="G12" s="198">
        <v>1</v>
      </c>
      <c r="H12" s="198"/>
      <c r="I12" s="198">
        <v>1</v>
      </c>
    </row>
    <row r="13" spans="1:9" ht="27.75" customHeight="1">
      <c r="A13" s="212"/>
      <c r="B13" s="212"/>
      <c r="C13" s="198">
        <v>2</v>
      </c>
      <c r="D13" s="195" t="s">
        <v>551</v>
      </c>
      <c r="E13" s="198">
        <v>3</v>
      </c>
      <c r="F13" s="198" t="s">
        <v>552</v>
      </c>
      <c r="G13" s="198">
        <v>1</v>
      </c>
      <c r="H13" s="198"/>
      <c r="I13" s="198">
        <v>1</v>
      </c>
    </row>
    <row r="14" spans="1:9" ht="27.75" customHeight="1">
      <c r="A14" s="212"/>
      <c r="B14" s="212"/>
      <c r="C14" s="198">
        <v>3</v>
      </c>
      <c r="D14" s="198" t="s">
        <v>553</v>
      </c>
      <c r="E14" s="198">
        <v>4</v>
      </c>
      <c r="F14" s="198" t="s">
        <v>554</v>
      </c>
      <c r="G14" s="198">
        <v>1</v>
      </c>
      <c r="H14" s="198"/>
      <c r="I14" s="198">
        <v>1</v>
      </c>
    </row>
    <row r="15" spans="1:9" ht="27.75" customHeight="1">
      <c r="A15" s="212"/>
      <c r="B15" s="212"/>
      <c r="C15" s="212">
        <v>4</v>
      </c>
      <c r="D15" s="212" t="s">
        <v>555</v>
      </c>
      <c r="E15" s="198">
        <v>5</v>
      </c>
      <c r="F15" s="198" t="s">
        <v>556</v>
      </c>
      <c r="G15" s="198">
        <v>1</v>
      </c>
      <c r="H15" s="198"/>
      <c r="I15" s="198">
        <v>1</v>
      </c>
    </row>
    <row r="16" spans="1:9" ht="27.75" customHeight="1">
      <c r="A16" s="212"/>
      <c r="B16" s="212"/>
      <c r="C16" s="212"/>
      <c r="D16" s="212"/>
      <c r="E16" s="198">
        <v>6</v>
      </c>
      <c r="F16" s="198" t="s">
        <v>571</v>
      </c>
      <c r="G16" s="198">
        <v>1</v>
      </c>
      <c r="H16" s="198">
        <v>1</v>
      </c>
      <c r="I16" s="198"/>
    </row>
    <row r="17" spans="1:9" ht="27.75" customHeight="1">
      <c r="A17" s="212"/>
      <c r="B17" s="212"/>
      <c r="C17" s="198">
        <v>5</v>
      </c>
      <c r="D17" s="198" t="s">
        <v>557</v>
      </c>
      <c r="E17" s="198">
        <v>7</v>
      </c>
      <c r="F17" s="198" t="s">
        <v>558</v>
      </c>
      <c r="G17" s="198">
        <v>1</v>
      </c>
      <c r="H17" s="198"/>
      <c r="I17" s="198">
        <v>1</v>
      </c>
    </row>
    <row r="18" spans="1:9" ht="27.75" customHeight="1">
      <c r="A18" s="212"/>
      <c r="B18" s="212"/>
      <c r="C18" s="198">
        <v>6</v>
      </c>
      <c r="D18" s="195" t="s">
        <v>559</v>
      </c>
      <c r="E18" s="198">
        <v>8</v>
      </c>
      <c r="F18" s="198" t="s">
        <v>560</v>
      </c>
      <c r="G18" s="198">
        <v>1</v>
      </c>
      <c r="H18" s="198"/>
      <c r="I18" s="198">
        <v>1</v>
      </c>
    </row>
    <row r="19" spans="1:9" ht="27.75" customHeight="1">
      <c r="A19" s="212"/>
      <c r="B19" s="212"/>
      <c r="C19" s="212">
        <v>7</v>
      </c>
      <c r="D19" s="212" t="s">
        <v>561</v>
      </c>
      <c r="E19" s="198">
        <v>9</v>
      </c>
      <c r="F19" s="198" t="s">
        <v>562</v>
      </c>
      <c r="G19" s="198">
        <v>1</v>
      </c>
      <c r="H19" s="198"/>
      <c r="I19" s="198">
        <v>1</v>
      </c>
    </row>
    <row r="20" spans="1:9" ht="27.75" customHeight="1">
      <c r="A20" s="212"/>
      <c r="B20" s="212"/>
      <c r="C20" s="212"/>
      <c r="D20" s="212"/>
      <c r="E20" s="198">
        <v>10</v>
      </c>
      <c r="F20" s="198" t="s">
        <v>563</v>
      </c>
      <c r="G20" s="198">
        <v>1</v>
      </c>
      <c r="H20" s="198"/>
      <c r="I20" s="198">
        <v>1</v>
      </c>
    </row>
    <row r="21" spans="1:9" ht="27.75" customHeight="1">
      <c r="A21" s="212"/>
      <c r="B21" s="212"/>
      <c r="C21" s="198">
        <v>8</v>
      </c>
      <c r="D21" s="195" t="s">
        <v>564</v>
      </c>
      <c r="E21" s="198">
        <v>11</v>
      </c>
      <c r="F21" s="198" t="s">
        <v>565</v>
      </c>
      <c r="G21" s="198">
        <v>1</v>
      </c>
      <c r="H21" s="198"/>
      <c r="I21" s="198">
        <v>1</v>
      </c>
    </row>
    <row r="22" spans="1:9" ht="27.75" customHeight="1">
      <c r="A22" s="212"/>
      <c r="B22" s="212"/>
      <c r="C22" s="212">
        <v>9</v>
      </c>
      <c r="D22" s="212" t="s">
        <v>566</v>
      </c>
      <c r="E22" s="198">
        <v>12</v>
      </c>
      <c r="F22" s="198" t="s">
        <v>567</v>
      </c>
      <c r="G22" s="198">
        <v>1</v>
      </c>
      <c r="H22" s="198"/>
      <c r="I22" s="198">
        <v>1</v>
      </c>
    </row>
    <row r="23" spans="1:9" ht="27.75" customHeight="1">
      <c r="A23" s="212"/>
      <c r="B23" s="212"/>
      <c r="C23" s="212"/>
      <c r="D23" s="212"/>
      <c r="E23" s="198">
        <v>13</v>
      </c>
      <c r="F23" s="198" t="s">
        <v>568</v>
      </c>
      <c r="G23" s="198">
        <v>1</v>
      </c>
      <c r="H23" s="198"/>
      <c r="I23" s="198">
        <v>1</v>
      </c>
    </row>
    <row r="24" spans="1:9" ht="27.75" customHeight="1">
      <c r="A24" s="212"/>
      <c r="B24" s="212"/>
      <c r="C24" s="198">
        <v>10</v>
      </c>
      <c r="D24" s="195" t="s">
        <v>569</v>
      </c>
      <c r="E24" s="198">
        <v>14</v>
      </c>
      <c r="F24" s="198" t="s">
        <v>570</v>
      </c>
      <c r="G24" s="198">
        <v>1</v>
      </c>
      <c r="H24" s="198"/>
      <c r="I24" s="198">
        <v>1</v>
      </c>
    </row>
    <row r="25" spans="1:9" ht="27.75" customHeight="1">
      <c r="A25" s="212"/>
      <c r="B25" s="212"/>
      <c r="C25" s="198">
        <v>11</v>
      </c>
      <c r="D25" s="198" t="s">
        <v>572</v>
      </c>
      <c r="E25" s="198">
        <v>15</v>
      </c>
      <c r="F25" s="198" t="s">
        <v>573</v>
      </c>
      <c r="G25" s="198">
        <v>1</v>
      </c>
      <c r="H25" s="198"/>
      <c r="I25" s="198">
        <v>1</v>
      </c>
    </row>
    <row r="26" spans="1:9" ht="27.75" customHeight="1">
      <c r="A26" s="212"/>
      <c r="B26" s="212"/>
      <c r="C26" s="198">
        <v>12</v>
      </c>
      <c r="D26" s="198" t="s">
        <v>574</v>
      </c>
      <c r="E26" s="198">
        <v>16</v>
      </c>
      <c r="F26" s="198" t="s">
        <v>575</v>
      </c>
      <c r="G26" s="198">
        <v>1</v>
      </c>
      <c r="H26" s="198"/>
      <c r="I26" s="198">
        <v>1</v>
      </c>
    </row>
    <row r="27" spans="1:9" s="191" customFormat="1" ht="27.75" customHeight="1">
      <c r="A27" s="212"/>
      <c r="B27" s="212"/>
      <c r="C27" s="199">
        <v>12</v>
      </c>
      <c r="D27" s="199" t="s">
        <v>12</v>
      </c>
      <c r="E27" s="199">
        <v>16</v>
      </c>
      <c r="F27" s="199" t="s">
        <v>22</v>
      </c>
      <c r="G27" s="199">
        <f>SUM(G11:G26)</f>
        <v>16</v>
      </c>
      <c r="H27" s="199">
        <f>SUM(H11:H26)</f>
        <v>1</v>
      </c>
      <c r="I27" s="199">
        <f>SUM(I11:I26)</f>
        <v>15</v>
      </c>
    </row>
    <row r="28" spans="1:9" s="176" customFormat="1" ht="27" customHeight="1">
      <c r="A28" s="212"/>
      <c r="B28" s="212" t="s">
        <v>186</v>
      </c>
      <c r="C28" s="198">
        <v>1</v>
      </c>
      <c r="D28" s="198" t="s">
        <v>97</v>
      </c>
      <c r="E28" s="198">
        <v>1</v>
      </c>
      <c r="F28" s="205" t="s">
        <v>95</v>
      </c>
      <c r="G28" s="198">
        <v>1</v>
      </c>
      <c r="H28" s="198"/>
      <c r="I28" s="198">
        <v>1</v>
      </c>
    </row>
    <row r="29" spans="1:9" s="176" customFormat="1" ht="27" customHeight="1">
      <c r="A29" s="212"/>
      <c r="B29" s="212"/>
      <c r="C29" s="198">
        <v>2</v>
      </c>
      <c r="D29" s="198" t="s">
        <v>125</v>
      </c>
      <c r="E29" s="198">
        <f>+E28+1</f>
        <v>2</v>
      </c>
      <c r="F29" s="205" t="s">
        <v>126</v>
      </c>
      <c r="G29" s="198">
        <v>1</v>
      </c>
      <c r="H29" s="198"/>
      <c r="I29" s="198">
        <v>1</v>
      </c>
    </row>
    <row r="30" spans="1:9" s="176" customFormat="1" ht="27" customHeight="1">
      <c r="A30" s="212"/>
      <c r="B30" s="212"/>
      <c r="C30" s="198">
        <v>3</v>
      </c>
      <c r="D30" s="198" t="s">
        <v>133</v>
      </c>
      <c r="E30" s="198">
        <f aca="true" t="shared" si="0" ref="E30:E58">+E29+1</f>
        <v>3</v>
      </c>
      <c r="F30" s="205" t="s">
        <v>135</v>
      </c>
      <c r="G30" s="198">
        <v>1</v>
      </c>
      <c r="H30" s="198"/>
      <c r="I30" s="198">
        <v>1</v>
      </c>
    </row>
    <row r="31" spans="1:9" s="176" customFormat="1" ht="28.5" customHeight="1">
      <c r="A31" s="212"/>
      <c r="B31" s="212"/>
      <c r="C31" s="198">
        <v>4</v>
      </c>
      <c r="D31" s="198" t="s">
        <v>165</v>
      </c>
      <c r="E31" s="198">
        <f t="shared" si="0"/>
        <v>4</v>
      </c>
      <c r="F31" s="205" t="s">
        <v>183</v>
      </c>
      <c r="G31" s="198">
        <v>1</v>
      </c>
      <c r="H31" s="198"/>
      <c r="I31" s="198">
        <v>1</v>
      </c>
    </row>
    <row r="32" spans="1:9" s="176" customFormat="1" ht="28.5" customHeight="1">
      <c r="A32" s="212"/>
      <c r="B32" s="212"/>
      <c r="C32" s="198">
        <v>5</v>
      </c>
      <c r="D32" s="198" t="s">
        <v>146</v>
      </c>
      <c r="E32" s="198">
        <f t="shared" si="0"/>
        <v>5</v>
      </c>
      <c r="F32" s="205" t="s">
        <v>147</v>
      </c>
      <c r="G32" s="198">
        <v>1</v>
      </c>
      <c r="H32" s="198"/>
      <c r="I32" s="198">
        <v>1</v>
      </c>
    </row>
    <row r="33" spans="1:9" s="176" customFormat="1" ht="28.5" customHeight="1">
      <c r="A33" s="212"/>
      <c r="B33" s="212"/>
      <c r="C33" s="198">
        <v>6</v>
      </c>
      <c r="D33" s="198" t="s">
        <v>169</v>
      </c>
      <c r="E33" s="198">
        <f t="shared" si="0"/>
        <v>6</v>
      </c>
      <c r="F33" s="205" t="s">
        <v>170</v>
      </c>
      <c r="G33" s="198">
        <v>1</v>
      </c>
      <c r="H33" s="198"/>
      <c r="I33" s="198">
        <v>1</v>
      </c>
    </row>
    <row r="34" spans="1:9" s="176" customFormat="1" ht="28.5" customHeight="1">
      <c r="A34" s="212"/>
      <c r="B34" s="212"/>
      <c r="C34" s="212">
        <v>7</v>
      </c>
      <c r="D34" s="212" t="s">
        <v>113</v>
      </c>
      <c r="E34" s="198">
        <f t="shared" si="0"/>
        <v>7</v>
      </c>
      <c r="F34" s="205" t="s">
        <v>122</v>
      </c>
      <c r="G34" s="198">
        <v>1</v>
      </c>
      <c r="H34" s="198"/>
      <c r="I34" s="198">
        <v>1</v>
      </c>
    </row>
    <row r="35" spans="1:9" s="176" customFormat="1" ht="28.5" customHeight="1">
      <c r="A35" s="212"/>
      <c r="B35" s="212"/>
      <c r="C35" s="212"/>
      <c r="D35" s="212"/>
      <c r="E35" s="198">
        <f t="shared" si="0"/>
        <v>8</v>
      </c>
      <c r="F35" s="205" t="s">
        <v>116</v>
      </c>
      <c r="G35" s="198">
        <v>1</v>
      </c>
      <c r="H35" s="198"/>
      <c r="I35" s="198">
        <v>1</v>
      </c>
    </row>
    <row r="36" spans="1:9" s="176" customFormat="1" ht="27" customHeight="1">
      <c r="A36" s="212"/>
      <c r="B36" s="212"/>
      <c r="C36" s="212"/>
      <c r="D36" s="212"/>
      <c r="E36" s="198">
        <f t="shared" si="0"/>
        <v>9</v>
      </c>
      <c r="F36" s="205" t="s">
        <v>158</v>
      </c>
      <c r="G36" s="198">
        <v>1</v>
      </c>
      <c r="H36" s="198"/>
      <c r="I36" s="198">
        <v>1</v>
      </c>
    </row>
    <row r="37" spans="1:9" s="176" customFormat="1" ht="27" customHeight="1">
      <c r="A37" s="212"/>
      <c r="B37" s="212"/>
      <c r="C37" s="212">
        <v>8</v>
      </c>
      <c r="D37" s="212" t="s">
        <v>87</v>
      </c>
      <c r="E37" s="198">
        <f t="shared" si="0"/>
        <v>10</v>
      </c>
      <c r="F37" s="205" t="s">
        <v>182</v>
      </c>
      <c r="G37" s="198">
        <v>1</v>
      </c>
      <c r="H37" s="198"/>
      <c r="I37" s="198">
        <v>1</v>
      </c>
    </row>
    <row r="38" spans="1:9" s="176" customFormat="1" ht="27" customHeight="1">
      <c r="A38" s="212"/>
      <c r="B38" s="212"/>
      <c r="C38" s="212"/>
      <c r="D38" s="212"/>
      <c r="E38" s="198">
        <f t="shared" si="0"/>
        <v>11</v>
      </c>
      <c r="F38" s="205" t="s">
        <v>90</v>
      </c>
      <c r="G38" s="198">
        <v>1</v>
      </c>
      <c r="H38" s="198"/>
      <c r="I38" s="198">
        <v>1</v>
      </c>
    </row>
    <row r="39" spans="1:9" s="176" customFormat="1" ht="27" customHeight="1">
      <c r="A39" s="212"/>
      <c r="B39" s="212"/>
      <c r="C39" s="212">
        <v>9</v>
      </c>
      <c r="D39" s="212" t="s">
        <v>77</v>
      </c>
      <c r="E39" s="198">
        <f t="shared" si="0"/>
        <v>12</v>
      </c>
      <c r="F39" s="205" t="s">
        <v>164</v>
      </c>
      <c r="G39" s="198">
        <v>1</v>
      </c>
      <c r="H39" s="198"/>
      <c r="I39" s="198">
        <v>1</v>
      </c>
    </row>
    <row r="40" spans="1:9" s="176" customFormat="1" ht="27" customHeight="1">
      <c r="A40" s="212"/>
      <c r="B40" s="212"/>
      <c r="C40" s="212"/>
      <c r="D40" s="212"/>
      <c r="E40" s="198">
        <f t="shared" si="0"/>
        <v>13</v>
      </c>
      <c r="F40" s="205" t="s">
        <v>81</v>
      </c>
      <c r="G40" s="198">
        <v>1</v>
      </c>
      <c r="H40" s="198"/>
      <c r="I40" s="198">
        <v>1</v>
      </c>
    </row>
    <row r="41" spans="1:9" s="176" customFormat="1" ht="27" customHeight="1">
      <c r="A41" s="212"/>
      <c r="B41" s="212"/>
      <c r="C41" s="212"/>
      <c r="D41" s="212"/>
      <c r="E41" s="198">
        <f t="shared" si="0"/>
        <v>14</v>
      </c>
      <c r="F41" s="205" t="s">
        <v>138</v>
      </c>
      <c r="G41" s="198">
        <v>1</v>
      </c>
      <c r="H41" s="198"/>
      <c r="I41" s="198">
        <v>1</v>
      </c>
    </row>
    <row r="42" spans="1:9" s="176" customFormat="1" ht="27" customHeight="1">
      <c r="A42" s="212"/>
      <c r="B42" s="212"/>
      <c r="C42" s="212"/>
      <c r="D42" s="212"/>
      <c r="E42" s="198">
        <f t="shared" si="0"/>
        <v>15</v>
      </c>
      <c r="F42" s="205" t="s">
        <v>139</v>
      </c>
      <c r="G42" s="198">
        <v>1</v>
      </c>
      <c r="H42" s="198"/>
      <c r="I42" s="198">
        <v>1</v>
      </c>
    </row>
    <row r="43" spans="1:9" s="176" customFormat="1" ht="27" customHeight="1">
      <c r="A43" s="212"/>
      <c r="B43" s="212"/>
      <c r="C43" s="212"/>
      <c r="D43" s="212"/>
      <c r="E43" s="198">
        <f t="shared" si="0"/>
        <v>16</v>
      </c>
      <c r="F43" s="205" t="s">
        <v>162</v>
      </c>
      <c r="G43" s="198">
        <v>1</v>
      </c>
      <c r="H43" s="198"/>
      <c r="I43" s="198">
        <v>1</v>
      </c>
    </row>
    <row r="44" spans="1:9" s="176" customFormat="1" ht="27" customHeight="1">
      <c r="A44" s="212"/>
      <c r="B44" s="212"/>
      <c r="C44" s="212">
        <v>10</v>
      </c>
      <c r="D44" s="212" t="s">
        <v>78</v>
      </c>
      <c r="E44" s="198">
        <f t="shared" si="0"/>
        <v>17</v>
      </c>
      <c r="F44" s="205" t="s">
        <v>82</v>
      </c>
      <c r="G44" s="198">
        <v>1</v>
      </c>
      <c r="H44" s="198"/>
      <c r="I44" s="198">
        <v>1</v>
      </c>
    </row>
    <row r="45" spans="1:9" s="176" customFormat="1" ht="27" customHeight="1">
      <c r="A45" s="212"/>
      <c r="B45" s="212"/>
      <c r="C45" s="212"/>
      <c r="D45" s="212"/>
      <c r="E45" s="198">
        <f t="shared" si="0"/>
        <v>18</v>
      </c>
      <c r="F45" s="205" t="s">
        <v>109</v>
      </c>
      <c r="G45" s="198">
        <v>1</v>
      </c>
      <c r="H45" s="198"/>
      <c r="I45" s="198">
        <v>1</v>
      </c>
    </row>
    <row r="46" spans="1:9" s="176" customFormat="1" ht="27" customHeight="1">
      <c r="A46" s="212"/>
      <c r="B46" s="212"/>
      <c r="C46" s="198">
        <v>11</v>
      </c>
      <c r="D46" s="198" t="s">
        <v>132</v>
      </c>
      <c r="E46" s="198">
        <f t="shared" si="0"/>
        <v>19</v>
      </c>
      <c r="F46" s="205" t="s">
        <v>134</v>
      </c>
      <c r="G46" s="198">
        <v>1</v>
      </c>
      <c r="H46" s="198"/>
      <c r="I46" s="198">
        <v>1</v>
      </c>
    </row>
    <row r="47" spans="1:9" s="176" customFormat="1" ht="31.5" customHeight="1">
      <c r="A47" s="212"/>
      <c r="B47" s="212"/>
      <c r="C47" s="212">
        <v>12</v>
      </c>
      <c r="D47" s="212" t="s">
        <v>165</v>
      </c>
      <c r="E47" s="198">
        <f t="shared" si="0"/>
        <v>20</v>
      </c>
      <c r="F47" s="205" t="s">
        <v>106</v>
      </c>
      <c r="G47" s="198">
        <v>1</v>
      </c>
      <c r="H47" s="198"/>
      <c r="I47" s="198">
        <v>1</v>
      </c>
    </row>
    <row r="48" spans="1:9" s="176" customFormat="1" ht="31.5" customHeight="1">
      <c r="A48" s="212"/>
      <c r="B48" s="212"/>
      <c r="C48" s="212"/>
      <c r="D48" s="212"/>
      <c r="E48" s="198">
        <f t="shared" si="0"/>
        <v>21</v>
      </c>
      <c r="F48" s="205" t="s">
        <v>166</v>
      </c>
      <c r="G48" s="198">
        <v>1</v>
      </c>
      <c r="H48" s="198"/>
      <c r="I48" s="198">
        <v>1</v>
      </c>
    </row>
    <row r="49" spans="1:9" s="176" customFormat="1" ht="31.5" customHeight="1">
      <c r="A49" s="212"/>
      <c r="B49" s="212"/>
      <c r="C49" s="198">
        <v>13</v>
      </c>
      <c r="D49" s="198" t="s">
        <v>76</v>
      </c>
      <c r="E49" s="198">
        <f t="shared" si="0"/>
        <v>22</v>
      </c>
      <c r="F49" s="205" t="s">
        <v>66</v>
      </c>
      <c r="G49" s="198">
        <v>1</v>
      </c>
      <c r="H49" s="198"/>
      <c r="I49" s="198">
        <v>1</v>
      </c>
    </row>
    <row r="50" spans="1:9" s="176" customFormat="1" ht="31.5" customHeight="1">
      <c r="A50" s="212"/>
      <c r="B50" s="212"/>
      <c r="C50" s="198">
        <v>14</v>
      </c>
      <c r="D50" s="198" t="s">
        <v>92</v>
      </c>
      <c r="E50" s="198">
        <f t="shared" si="0"/>
        <v>23</v>
      </c>
      <c r="F50" s="205" t="s">
        <v>93</v>
      </c>
      <c r="G50" s="198">
        <v>1</v>
      </c>
      <c r="H50" s="198"/>
      <c r="I50" s="198">
        <v>1</v>
      </c>
    </row>
    <row r="51" spans="1:9" s="176" customFormat="1" ht="27" customHeight="1">
      <c r="A51" s="212"/>
      <c r="B51" s="212"/>
      <c r="C51" s="198">
        <v>15</v>
      </c>
      <c r="D51" s="198" t="s">
        <v>118</v>
      </c>
      <c r="E51" s="198">
        <f t="shared" si="0"/>
        <v>24</v>
      </c>
      <c r="F51" s="205" t="s">
        <v>119</v>
      </c>
      <c r="G51" s="198">
        <v>1</v>
      </c>
      <c r="H51" s="198"/>
      <c r="I51" s="198">
        <v>1</v>
      </c>
    </row>
    <row r="52" spans="1:9" s="176" customFormat="1" ht="31.5" customHeight="1">
      <c r="A52" s="212"/>
      <c r="B52" s="212"/>
      <c r="C52" s="198">
        <v>16</v>
      </c>
      <c r="D52" s="198" t="s">
        <v>131</v>
      </c>
      <c r="E52" s="198">
        <f t="shared" si="0"/>
        <v>25</v>
      </c>
      <c r="F52" s="205" t="s">
        <v>129</v>
      </c>
      <c r="G52" s="198">
        <v>1</v>
      </c>
      <c r="H52" s="198"/>
      <c r="I52" s="198">
        <v>1</v>
      </c>
    </row>
    <row r="53" spans="1:9" s="176" customFormat="1" ht="31.5" customHeight="1">
      <c r="A53" s="212"/>
      <c r="B53" s="212"/>
      <c r="C53" s="198">
        <v>17</v>
      </c>
      <c r="D53" s="198" t="s">
        <v>149</v>
      </c>
      <c r="E53" s="198">
        <f t="shared" si="0"/>
        <v>26</v>
      </c>
      <c r="F53" s="205" t="s">
        <v>150</v>
      </c>
      <c r="G53" s="198">
        <v>1</v>
      </c>
      <c r="H53" s="198"/>
      <c r="I53" s="198">
        <v>1</v>
      </c>
    </row>
    <row r="54" spans="1:9" s="176" customFormat="1" ht="31.5" customHeight="1">
      <c r="A54" s="212"/>
      <c r="B54" s="212"/>
      <c r="C54" s="198">
        <v>18</v>
      </c>
      <c r="D54" s="198" t="s">
        <v>83</v>
      </c>
      <c r="E54" s="198">
        <f t="shared" si="0"/>
        <v>27</v>
      </c>
      <c r="F54" s="205" t="s">
        <v>85</v>
      </c>
      <c r="G54" s="198">
        <v>1</v>
      </c>
      <c r="H54" s="198"/>
      <c r="I54" s="198">
        <v>1</v>
      </c>
    </row>
    <row r="55" spans="1:9" s="176" customFormat="1" ht="31.5" customHeight="1">
      <c r="A55" s="212"/>
      <c r="B55" s="212"/>
      <c r="C55" s="198">
        <v>19</v>
      </c>
      <c r="D55" s="198" t="s">
        <v>175</v>
      </c>
      <c r="E55" s="198">
        <f t="shared" si="0"/>
        <v>28</v>
      </c>
      <c r="F55" s="205" t="s">
        <v>176</v>
      </c>
      <c r="G55" s="198">
        <v>1</v>
      </c>
      <c r="H55" s="198"/>
      <c r="I55" s="198">
        <v>1</v>
      </c>
    </row>
    <row r="56" spans="1:9" s="176" customFormat="1" ht="31.5" customHeight="1">
      <c r="A56" s="212"/>
      <c r="B56" s="212"/>
      <c r="C56" s="198">
        <v>20</v>
      </c>
      <c r="D56" s="198" t="s">
        <v>177</v>
      </c>
      <c r="E56" s="198">
        <f t="shared" si="0"/>
        <v>29</v>
      </c>
      <c r="F56" s="205" t="s">
        <v>178</v>
      </c>
      <c r="G56" s="198">
        <v>1</v>
      </c>
      <c r="H56" s="198"/>
      <c r="I56" s="198">
        <v>1</v>
      </c>
    </row>
    <row r="57" spans="1:9" s="176" customFormat="1" ht="31.5" customHeight="1">
      <c r="A57" s="212"/>
      <c r="B57" s="212"/>
      <c r="C57" s="212">
        <v>21</v>
      </c>
      <c r="D57" s="255" t="s">
        <v>137</v>
      </c>
      <c r="E57" s="198">
        <f t="shared" si="0"/>
        <v>30</v>
      </c>
      <c r="F57" s="210" t="s">
        <v>161</v>
      </c>
      <c r="G57" s="198">
        <v>1</v>
      </c>
      <c r="H57" s="198"/>
      <c r="I57" s="198">
        <v>1</v>
      </c>
    </row>
    <row r="58" spans="1:9" s="176" customFormat="1" ht="27" customHeight="1">
      <c r="A58" s="212"/>
      <c r="B58" s="212"/>
      <c r="C58" s="212"/>
      <c r="D58" s="255"/>
      <c r="E58" s="198">
        <f t="shared" si="0"/>
        <v>31</v>
      </c>
      <c r="F58" s="205" t="s">
        <v>141</v>
      </c>
      <c r="G58" s="198">
        <v>1</v>
      </c>
      <c r="H58" s="198"/>
      <c r="I58" s="198">
        <v>1</v>
      </c>
    </row>
    <row r="59" spans="1:9" s="176" customFormat="1" ht="27" customHeight="1">
      <c r="A59" s="212"/>
      <c r="B59" s="212"/>
      <c r="C59" s="199">
        <v>21</v>
      </c>
      <c r="D59" s="199" t="s">
        <v>12</v>
      </c>
      <c r="E59" s="199">
        <v>31</v>
      </c>
      <c r="F59" s="199" t="s">
        <v>22</v>
      </c>
      <c r="G59" s="199">
        <f>SUM(G28:G58)</f>
        <v>31</v>
      </c>
      <c r="H59" s="199">
        <f>SUM(H28:H58)</f>
        <v>0</v>
      </c>
      <c r="I59" s="199">
        <f>SUM(I28:I58)</f>
        <v>31</v>
      </c>
    </row>
    <row r="60" spans="1:9" s="177" customFormat="1" ht="20.25" customHeight="1">
      <c r="A60" s="252">
        <v>3</v>
      </c>
      <c r="B60" s="252" t="s">
        <v>187</v>
      </c>
      <c r="C60" s="198">
        <v>1</v>
      </c>
      <c r="D60" s="205" t="s">
        <v>188</v>
      </c>
      <c r="E60" s="205">
        <v>1</v>
      </c>
      <c r="F60" s="205" t="s">
        <v>189</v>
      </c>
      <c r="G60" s="205">
        <f>+H60+I60</f>
        <v>1</v>
      </c>
      <c r="H60" s="205"/>
      <c r="I60" s="205">
        <v>1</v>
      </c>
    </row>
    <row r="61" spans="1:9" ht="20.25" customHeight="1">
      <c r="A61" s="252"/>
      <c r="B61" s="252"/>
      <c r="C61" s="212">
        <v>2</v>
      </c>
      <c r="D61" s="250" t="s">
        <v>190</v>
      </c>
      <c r="E61" s="205">
        <v>2</v>
      </c>
      <c r="F61" s="205" t="s">
        <v>191</v>
      </c>
      <c r="G61" s="205">
        <f aca="true" t="shared" si="1" ref="G61:G89">+H61+I61</f>
        <v>1</v>
      </c>
      <c r="H61" s="205"/>
      <c r="I61" s="205">
        <v>1</v>
      </c>
    </row>
    <row r="62" spans="1:9" ht="20.25" customHeight="1">
      <c r="A62" s="252"/>
      <c r="B62" s="252"/>
      <c r="C62" s="212"/>
      <c r="D62" s="250"/>
      <c r="E62" s="205">
        <v>3</v>
      </c>
      <c r="F62" s="205" t="s">
        <v>192</v>
      </c>
      <c r="G62" s="205">
        <f t="shared" si="1"/>
        <v>1</v>
      </c>
      <c r="H62" s="205"/>
      <c r="I62" s="205">
        <v>1</v>
      </c>
    </row>
    <row r="63" spans="1:9" ht="20.25" customHeight="1">
      <c r="A63" s="252"/>
      <c r="B63" s="252"/>
      <c r="C63" s="212"/>
      <c r="D63" s="250"/>
      <c r="E63" s="205">
        <v>4</v>
      </c>
      <c r="F63" s="205" t="s">
        <v>225</v>
      </c>
      <c r="G63" s="205">
        <f>+H63+I63</f>
        <v>1</v>
      </c>
      <c r="H63" s="205"/>
      <c r="I63" s="205">
        <v>1</v>
      </c>
    </row>
    <row r="64" spans="1:9" ht="20.25" customHeight="1">
      <c r="A64" s="252"/>
      <c r="B64" s="252"/>
      <c r="C64" s="212"/>
      <c r="D64" s="250"/>
      <c r="E64" s="205">
        <v>5</v>
      </c>
      <c r="F64" s="205" t="s">
        <v>228</v>
      </c>
      <c r="G64" s="205">
        <f>+H64+I64</f>
        <v>1</v>
      </c>
      <c r="H64" s="205"/>
      <c r="I64" s="205">
        <v>1</v>
      </c>
    </row>
    <row r="65" spans="1:9" ht="20.25" customHeight="1">
      <c r="A65" s="252"/>
      <c r="B65" s="252"/>
      <c r="C65" s="198">
        <v>3</v>
      </c>
      <c r="D65" s="205" t="s">
        <v>193</v>
      </c>
      <c r="E65" s="205">
        <v>6</v>
      </c>
      <c r="F65" s="205" t="s">
        <v>194</v>
      </c>
      <c r="G65" s="205">
        <f t="shared" si="1"/>
        <v>1</v>
      </c>
      <c r="H65" s="205"/>
      <c r="I65" s="205">
        <v>1</v>
      </c>
    </row>
    <row r="66" spans="1:9" ht="20.25" customHeight="1">
      <c r="A66" s="252"/>
      <c r="B66" s="252"/>
      <c r="C66" s="212">
        <v>4</v>
      </c>
      <c r="D66" s="250" t="s">
        <v>195</v>
      </c>
      <c r="E66" s="205">
        <v>7</v>
      </c>
      <c r="F66" s="205" t="s">
        <v>196</v>
      </c>
      <c r="G66" s="205">
        <f t="shared" si="1"/>
        <v>1</v>
      </c>
      <c r="H66" s="205"/>
      <c r="I66" s="205">
        <v>1</v>
      </c>
    </row>
    <row r="67" spans="1:9" ht="20.25" customHeight="1">
      <c r="A67" s="252"/>
      <c r="B67" s="252"/>
      <c r="C67" s="212"/>
      <c r="D67" s="250"/>
      <c r="E67" s="205">
        <v>8</v>
      </c>
      <c r="F67" s="205" t="s">
        <v>210</v>
      </c>
      <c r="G67" s="205">
        <f>+H67+I67</f>
        <v>1</v>
      </c>
      <c r="H67" s="205"/>
      <c r="I67" s="205">
        <v>1</v>
      </c>
    </row>
    <row r="68" spans="1:9" ht="20.25" customHeight="1">
      <c r="A68" s="252"/>
      <c r="B68" s="252"/>
      <c r="C68" s="198">
        <v>5</v>
      </c>
      <c r="D68" s="205" t="s">
        <v>197</v>
      </c>
      <c r="E68" s="205">
        <v>9</v>
      </c>
      <c r="F68" s="205" t="s">
        <v>198</v>
      </c>
      <c r="G68" s="205">
        <f t="shared" si="1"/>
        <v>1</v>
      </c>
      <c r="H68" s="205"/>
      <c r="I68" s="205">
        <v>1</v>
      </c>
    </row>
    <row r="69" spans="1:9" ht="20.25" customHeight="1">
      <c r="A69" s="252"/>
      <c r="B69" s="252"/>
      <c r="C69" s="198">
        <v>6</v>
      </c>
      <c r="D69" s="205" t="s">
        <v>199</v>
      </c>
      <c r="E69" s="205">
        <v>10</v>
      </c>
      <c r="F69" s="205" t="s">
        <v>200</v>
      </c>
      <c r="G69" s="205">
        <f t="shared" si="1"/>
        <v>1</v>
      </c>
      <c r="H69" s="205"/>
      <c r="I69" s="205">
        <v>1</v>
      </c>
    </row>
    <row r="70" spans="1:9" ht="20.25" customHeight="1">
      <c r="A70" s="252"/>
      <c r="B70" s="252"/>
      <c r="C70" s="212">
        <v>7</v>
      </c>
      <c r="D70" s="250" t="s">
        <v>201</v>
      </c>
      <c r="E70" s="205">
        <v>11</v>
      </c>
      <c r="F70" s="205" t="s">
        <v>202</v>
      </c>
      <c r="G70" s="205">
        <f t="shared" si="1"/>
        <v>1</v>
      </c>
      <c r="H70" s="205"/>
      <c r="I70" s="205">
        <v>1</v>
      </c>
    </row>
    <row r="71" spans="1:9" ht="20.25" customHeight="1">
      <c r="A71" s="252"/>
      <c r="B71" s="252"/>
      <c r="C71" s="212"/>
      <c r="D71" s="250"/>
      <c r="E71" s="205">
        <v>12</v>
      </c>
      <c r="F71" s="205" t="s">
        <v>203</v>
      </c>
      <c r="G71" s="205">
        <f t="shared" si="1"/>
        <v>1</v>
      </c>
      <c r="H71" s="205"/>
      <c r="I71" s="205">
        <v>1</v>
      </c>
    </row>
    <row r="72" spans="1:9" ht="20.25" customHeight="1">
      <c r="A72" s="252"/>
      <c r="B72" s="252"/>
      <c r="C72" s="212"/>
      <c r="D72" s="250"/>
      <c r="E72" s="205">
        <v>13</v>
      </c>
      <c r="F72" s="205" t="s">
        <v>204</v>
      </c>
      <c r="G72" s="205">
        <f t="shared" si="1"/>
        <v>1</v>
      </c>
      <c r="H72" s="205"/>
      <c r="I72" s="205">
        <v>1</v>
      </c>
    </row>
    <row r="73" spans="1:9" ht="20.25" customHeight="1">
      <c r="A73" s="252"/>
      <c r="B73" s="252"/>
      <c r="C73" s="212">
        <v>8</v>
      </c>
      <c r="D73" s="250" t="s">
        <v>205</v>
      </c>
      <c r="E73" s="205">
        <v>14</v>
      </c>
      <c r="F73" s="205" t="s">
        <v>206</v>
      </c>
      <c r="G73" s="205">
        <f t="shared" si="1"/>
        <v>1</v>
      </c>
      <c r="H73" s="205"/>
      <c r="I73" s="205">
        <v>1</v>
      </c>
    </row>
    <row r="74" spans="1:9" ht="20.25" customHeight="1">
      <c r="A74" s="252"/>
      <c r="B74" s="252"/>
      <c r="C74" s="212"/>
      <c r="D74" s="250"/>
      <c r="E74" s="205">
        <v>15</v>
      </c>
      <c r="F74" s="205" t="s">
        <v>207</v>
      </c>
      <c r="G74" s="205">
        <f t="shared" si="1"/>
        <v>1</v>
      </c>
      <c r="H74" s="205"/>
      <c r="I74" s="205">
        <v>1</v>
      </c>
    </row>
    <row r="75" spans="1:9" ht="20.25" customHeight="1">
      <c r="A75" s="252"/>
      <c r="B75" s="252"/>
      <c r="C75" s="212"/>
      <c r="D75" s="250"/>
      <c r="E75" s="205">
        <v>16</v>
      </c>
      <c r="F75" s="205" t="s">
        <v>208</v>
      </c>
      <c r="G75" s="205">
        <f t="shared" si="1"/>
        <v>1</v>
      </c>
      <c r="H75" s="205"/>
      <c r="I75" s="205">
        <v>1</v>
      </c>
    </row>
    <row r="76" spans="1:9" ht="20.25" customHeight="1">
      <c r="A76" s="252"/>
      <c r="B76" s="252"/>
      <c r="C76" s="212"/>
      <c r="D76" s="250"/>
      <c r="E76" s="205">
        <v>17</v>
      </c>
      <c r="F76" s="205" t="s">
        <v>209</v>
      </c>
      <c r="G76" s="205">
        <f t="shared" si="1"/>
        <v>1</v>
      </c>
      <c r="H76" s="205"/>
      <c r="I76" s="205">
        <v>1</v>
      </c>
    </row>
    <row r="77" spans="1:9" ht="20.25" customHeight="1">
      <c r="A77" s="252"/>
      <c r="B77" s="252"/>
      <c r="C77" s="212">
        <v>9</v>
      </c>
      <c r="D77" s="250" t="s">
        <v>211</v>
      </c>
      <c r="E77" s="205">
        <v>18</v>
      </c>
      <c r="F77" s="205" t="s">
        <v>212</v>
      </c>
      <c r="G77" s="205">
        <f t="shared" si="1"/>
        <v>1</v>
      </c>
      <c r="H77" s="205"/>
      <c r="I77" s="205">
        <v>1</v>
      </c>
    </row>
    <row r="78" spans="1:9" ht="18.75" customHeight="1">
      <c r="A78" s="252"/>
      <c r="B78" s="252"/>
      <c r="C78" s="212"/>
      <c r="D78" s="250"/>
      <c r="E78" s="205">
        <v>19</v>
      </c>
      <c r="F78" s="205" t="s">
        <v>230</v>
      </c>
      <c r="G78" s="205">
        <f>+H78+I78</f>
        <v>1</v>
      </c>
      <c r="H78" s="205"/>
      <c r="I78" s="205">
        <v>1</v>
      </c>
    </row>
    <row r="79" spans="1:9" ht="18.75" customHeight="1">
      <c r="A79" s="252"/>
      <c r="B79" s="252"/>
      <c r="C79" s="212">
        <v>10</v>
      </c>
      <c r="D79" s="250" t="s">
        <v>213</v>
      </c>
      <c r="E79" s="205">
        <v>20</v>
      </c>
      <c r="F79" s="205" t="s">
        <v>214</v>
      </c>
      <c r="G79" s="205">
        <f t="shared" si="1"/>
        <v>1</v>
      </c>
      <c r="H79" s="205"/>
      <c r="I79" s="205">
        <v>1</v>
      </c>
    </row>
    <row r="80" spans="1:9" ht="18.75" customHeight="1">
      <c r="A80" s="252"/>
      <c r="B80" s="252"/>
      <c r="C80" s="212"/>
      <c r="D80" s="250"/>
      <c r="E80" s="205">
        <v>21</v>
      </c>
      <c r="F80" s="205" t="s">
        <v>215</v>
      </c>
      <c r="G80" s="205">
        <f t="shared" si="1"/>
        <v>1</v>
      </c>
      <c r="H80" s="205"/>
      <c r="I80" s="205">
        <v>1</v>
      </c>
    </row>
    <row r="81" spans="1:9" ht="18.75" customHeight="1">
      <c r="A81" s="252"/>
      <c r="B81" s="252"/>
      <c r="C81" s="198">
        <v>11</v>
      </c>
      <c r="D81" s="205" t="s">
        <v>188</v>
      </c>
      <c r="E81" s="205">
        <v>22</v>
      </c>
      <c r="F81" s="205" t="s">
        <v>216</v>
      </c>
      <c r="G81" s="205">
        <f t="shared" si="1"/>
        <v>1</v>
      </c>
      <c r="H81" s="205"/>
      <c r="I81" s="205">
        <v>1</v>
      </c>
    </row>
    <row r="82" spans="1:9" ht="18.75" customHeight="1">
      <c r="A82" s="252"/>
      <c r="B82" s="252"/>
      <c r="C82" s="198">
        <v>12</v>
      </c>
      <c r="D82" s="205" t="s">
        <v>217</v>
      </c>
      <c r="E82" s="205">
        <v>23</v>
      </c>
      <c r="F82" s="205" t="s">
        <v>218</v>
      </c>
      <c r="G82" s="205">
        <f t="shared" si="1"/>
        <v>1</v>
      </c>
      <c r="H82" s="205"/>
      <c r="I82" s="205">
        <v>1</v>
      </c>
    </row>
    <row r="83" spans="1:9" ht="18.75" customHeight="1">
      <c r="A83" s="252"/>
      <c r="B83" s="252"/>
      <c r="C83" s="212">
        <v>13</v>
      </c>
      <c r="D83" s="250" t="s">
        <v>219</v>
      </c>
      <c r="E83" s="205">
        <v>24</v>
      </c>
      <c r="F83" s="205" t="s">
        <v>220</v>
      </c>
      <c r="G83" s="205">
        <f t="shared" si="1"/>
        <v>1</v>
      </c>
      <c r="H83" s="205"/>
      <c r="I83" s="205">
        <v>1</v>
      </c>
    </row>
    <row r="84" spans="1:9" ht="18.75" customHeight="1">
      <c r="A84" s="252"/>
      <c r="B84" s="252"/>
      <c r="C84" s="212"/>
      <c r="D84" s="250"/>
      <c r="E84" s="205">
        <v>25</v>
      </c>
      <c r="F84" s="205" t="s">
        <v>232</v>
      </c>
      <c r="G84" s="205">
        <f>+H84+I84</f>
        <v>1</v>
      </c>
      <c r="H84" s="205"/>
      <c r="I84" s="205">
        <v>1</v>
      </c>
    </row>
    <row r="85" spans="1:9" ht="18.75" customHeight="1">
      <c r="A85" s="252"/>
      <c r="B85" s="252"/>
      <c r="C85" s="212">
        <v>14</v>
      </c>
      <c r="D85" s="250" t="s">
        <v>221</v>
      </c>
      <c r="E85" s="205">
        <v>26</v>
      </c>
      <c r="F85" s="205" t="s">
        <v>222</v>
      </c>
      <c r="G85" s="205">
        <f t="shared" si="1"/>
        <v>1</v>
      </c>
      <c r="H85" s="205"/>
      <c r="I85" s="205">
        <v>1</v>
      </c>
    </row>
    <row r="86" spans="1:9" ht="18.75" customHeight="1">
      <c r="A86" s="252"/>
      <c r="B86" s="252"/>
      <c r="C86" s="212"/>
      <c r="D86" s="250"/>
      <c r="E86" s="205">
        <v>27</v>
      </c>
      <c r="F86" s="205" t="s">
        <v>229</v>
      </c>
      <c r="G86" s="205">
        <f>+H86+I86</f>
        <v>1</v>
      </c>
      <c r="H86" s="205"/>
      <c r="I86" s="205">
        <v>1</v>
      </c>
    </row>
    <row r="87" spans="1:9" ht="18.75" customHeight="1">
      <c r="A87" s="252"/>
      <c r="B87" s="252"/>
      <c r="C87" s="212">
        <v>15</v>
      </c>
      <c r="D87" s="250" t="s">
        <v>223</v>
      </c>
      <c r="E87" s="205">
        <v>28</v>
      </c>
      <c r="F87" s="205" t="s">
        <v>224</v>
      </c>
      <c r="G87" s="205">
        <f t="shared" si="1"/>
        <v>1</v>
      </c>
      <c r="H87" s="205"/>
      <c r="I87" s="205">
        <v>1</v>
      </c>
    </row>
    <row r="88" spans="1:9" ht="18.75" customHeight="1">
      <c r="A88" s="252"/>
      <c r="B88" s="252"/>
      <c r="C88" s="212"/>
      <c r="D88" s="250"/>
      <c r="E88" s="205">
        <v>29</v>
      </c>
      <c r="F88" s="205" t="s">
        <v>231</v>
      </c>
      <c r="G88" s="205">
        <f>+H88+I88</f>
        <v>1</v>
      </c>
      <c r="H88" s="205"/>
      <c r="I88" s="205">
        <v>1</v>
      </c>
    </row>
    <row r="89" spans="1:9" ht="20.25" customHeight="1">
      <c r="A89" s="252"/>
      <c r="B89" s="252"/>
      <c r="C89" s="198">
        <v>16</v>
      </c>
      <c r="D89" s="205" t="s">
        <v>226</v>
      </c>
      <c r="E89" s="205">
        <v>30</v>
      </c>
      <c r="F89" s="205" t="s">
        <v>227</v>
      </c>
      <c r="G89" s="205">
        <f t="shared" si="1"/>
        <v>1</v>
      </c>
      <c r="H89" s="205"/>
      <c r="I89" s="205">
        <v>1</v>
      </c>
    </row>
    <row r="90" spans="1:9" ht="20.25" customHeight="1">
      <c r="A90" s="252"/>
      <c r="B90" s="252"/>
      <c r="C90" s="198">
        <v>16</v>
      </c>
      <c r="D90" s="193" t="s">
        <v>12</v>
      </c>
      <c r="E90" s="194">
        <v>30</v>
      </c>
      <c r="F90" s="193" t="s">
        <v>22</v>
      </c>
      <c r="G90" s="193">
        <f>SUM(G60:G89)</f>
        <v>30</v>
      </c>
      <c r="H90" s="193">
        <f>SUM(H60:H89)</f>
        <v>0</v>
      </c>
      <c r="I90" s="193">
        <f>SUM(I60:I89)</f>
        <v>30</v>
      </c>
    </row>
    <row r="91" spans="1:9" ht="18.75" customHeight="1">
      <c r="A91" s="212">
        <v>4</v>
      </c>
      <c r="B91" s="212" t="s">
        <v>253</v>
      </c>
      <c r="C91" s="212">
        <v>1</v>
      </c>
      <c r="D91" s="256" t="s">
        <v>233</v>
      </c>
      <c r="E91" s="198">
        <v>1</v>
      </c>
      <c r="F91" s="206" t="s">
        <v>238</v>
      </c>
      <c r="G91" s="207">
        <v>1</v>
      </c>
      <c r="H91" s="207"/>
      <c r="I91" s="207">
        <v>1</v>
      </c>
    </row>
    <row r="92" spans="1:9" ht="18.75" customHeight="1">
      <c r="A92" s="212"/>
      <c r="B92" s="212"/>
      <c r="C92" s="212"/>
      <c r="D92" s="256"/>
      <c r="E92" s="198">
        <v>2</v>
      </c>
      <c r="F92" s="206" t="s">
        <v>239</v>
      </c>
      <c r="G92" s="207">
        <v>1</v>
      </c>
      <c r="H92" s="207"/>
      <c r="I92" s="207">
        <v>1</v>
      </c>
    </row>
    <row r="93" spans="1:9" ht="18.75" customHeight="1">
      <c r="A93" s="212"/>
      <c r="B93" s="212"/>
      <c r="C93" s="212"/>
      <c r="D93" s="256"/>
      <c r="E93" s="198">
        <v>3</v>
      </c>
      <c r="F93" s="206" t="s">
        <v>240</v>
      </c>
      <c r="G93" s="207">
        <v>1</v>
      </c>
      <c r="H93" s="207"/>
      <c r="I93" s="207">
        <v>1</v>
      </c>
    </row>
    <row r="94" spans="1:9" ht="18.75" customHeight="1">
      <c r="A94" s="212"/>
      <c r="B94" s="212"/>
      <c r="C94" s="212"/>
      <c r="D94" s="256"/>
      <c r="E94" s="198">
        <v>4</v>
      </c>
      <c r="F94" s="206" t="s">
        <v>241</v>
      </c>
      <c r="G94" s="207">
        <v>1</v>
      </c>
      <c r="H94" s="207"/>
      <c r="I94" s="207">
        <v>1</v>
      </c>
    </row>
    <row r="95" spans="1:9" ht="18.75" customHeight="1">
      <c r="A95" s="212"/>
      <c r="B95" s="212"/>
      <c r="C95" s="212">
        <v>2</v>
      </c>
      <c r="D95" s="253" t="s">
        <v>234</v>
      </c>
      <c r="E95" s="198">
        <v>5</v>
      </c>
      <c r="F95" s="206" t="s">
        <v>242</v>
      </c>
      <c r="G95" s="207">
        <v>1</v>
      </c>
      <c r="H95" s="207"/>
      <c r="I95" s="207">
        <v>1</v>
      </c>
    </row>
    <row r="96" spans="1:9" ht="18.75" customHeight="1">
      <c r="A96" s="212"/>
      <c r="B96" s="212"/>
      <c r="C96" s="212"/>
      <c r="D96" s="253"/>
      <c r="E96" s="198">
        <v>6</v>
      </c>
      <c r="F96" s="206" t="s">
        <v>243</v>
      </c>
      <c r="G96" s="207">
        <v>1</v>
      </c>
      <c r="H96" s="207"/>
      <c r="I96" s="207">
        <v>1</v>
      </c>
    </row>
    <row r="97" spans="1:9" ht="18.75" customHeight="1">
      <c r="A97" s="212"/>
      <c r="B97" s="212"/>
      <c r="C97" s="212">
        <v>3</v>
      </c>
      <c r="D97" s="253" t="s">
        <v>235</v>
      </c>
      <c r="E97" s="198">
        <v>7</v>
      </c>
      <c r="F97" s="206" t="s">
        <v>244</v>
      </c>
      <c r="G97" s="207">
        <v>1</v>
      </c>
      <c r="H97" s="207"/>
      <c r="I97" s="207">
        <v>1</v>
      </c>
    </row>
    <row r="98" spans="1:9" ht="18.75" customHeight="1">
      <c r="A98" s="212"/>
      <c r="B98" s="212"/>
      <c r="C98" s="212"/>
      <c r="D98" s="253"/>
      <c r="E98" s="198">
        <v>8</v>
      </c>
      <c r="F98" s="206" t="s">
        <v>245</v>
      </c>
      <c r="G98" s="207">
        <v>1</v>
      </c>
      <c r="H98" s="207"/>
      <c r="I98" s="207">
        <v>1</v>
      </c>
    </row>
    <row r="99" spans="1:9" ht="18.75" customHeight="1">
      <c r="A99" s="212"/>
      <c r="B99" s="212"/>
      <c r="C99" s="212"/>
      <c r="D99" s="253"/>
      <c r="E99" s="198">
        <v>9</v>
      </c>
      <c r="F99" s="206" t="s">
        <v>246</v>
      </c>
      <c r="G99" s="207">
        <v>1</v>
      </c>
      <c r="H99" s="207"/>
      <c r="I99" s="207">
        <v>1</v>
      </c>
    </row>
    <row r="100" spans="1:9" ht="18.75" customHeight="1">
      <c r="A100" s="212"/>
      <c r="B100" s="212"/>
      <c r="C100" s="212"/>
      <c r="D100" s="253"/>
      <c r="E100" s="198">
        <v>10</v>
      </c>
      <c r="F100" s="206" t="s">
        <v>247</v>
      </c>
      <c r="G100" s="207">
        <v>1</v>
      </c>
      <c r="H100" s="207"/>
      <c r="I100" s="207">
        <v>1</v>
      </c>
    </row>
    <row r="101" spans="1:9" ht="20.25" customHeight="1">
      <c r="A101" s="212"/>
      <c r="B101" s="212"/>
      <c r="C101" s="198">
        <v>4</v>
      </c>
      <c r="D101" s="209" t="s">
        <v>236</v>
      </c>
      <c r="E101" s="198">
        <v>11</v>
      </c>
      <c r="F101" s="206" t="s">
        <v>248</v>
      </c>
      <c r="G101" s="207">
        <v>1</v>
      </c>
      <c r="H101" s="207"/>
      <c r="I101" s="207">
        <v>1</v>
      </c>
    </row>
    <row r="102" spans="1:9" ht="20.25" customHeight="1">
      <c r="A102" s="212"/>
      <c r="B102" s="212"/>
      <c r="C102" s="212">
        <v>5</v>
      </c>
      <c r="D102" s="253" t="s">
        <v>237</v>
      </c>
      <c r="E102" s="198">
        <v>12</v>
      </c>
      <c r="F102" s="206" t="s">
        <v>249</v>
      </c>
      <c r="G102" s="207">
        <v>1</v>
      </c>
      <c r="H102" s="207"/>
      <c r="I102" s="207">
        <v>1</v>
      </c>
    </row>
    <row r="103" spans="1:9" ht="20.25" customHeight="1">
      <c r="A103" s="212"/>
      <c r="B103" s="212"/>
      <c r="C103" s="212"/>
      <c r="D103" s="253"/>
      <c r="E103" s="198">
        <v>13</v>
      </c>
      <c r="F103" s="206" t="s">
        <v>250</v>
      </c>
      <c r="G103" s="207">
        <v>1</v>
      </c>
      <c r="H103" s="207"/>
      <c r="I103" s="207">
        <v>1</v>
      </c>
    </row>
    <row r="104" spans="1:9" ht="20.25" customHeight="1">
      <c r="A104" s="212"/>
      <c r="B104" s="212"/>
      <c r="C104" s="212"/>
      <c r="D104" s="253"/>
      <c r="E104" s="198">
        <v>14</v>
      </c>
      <c r="F104" s="206" t="s">
        <v>251</v>
      </c>
      <c r="G104" s="207">
        <v>1</v>
      </c>
      <c r="H104" s="207"/>
      <c r="I104" s="207">
        <v>1</v>
      </c>
    </row>
    <row r="105" spans="1:9" ht="20.25" customHeight="1">
      <c r="A105" s="212"/>
      <c r="B105" s="212"/>
      <c r="C105" s="212"/>
      <c r="D105" s="253"/>
      <c r="E105" s="198">
        <v>15</v>
      </c>
      <c r="F105" s="207" t="s">
        <v>252</v>
      </c>
      <c r="G105" s="207">
        <v>1</v>
      </c>
      <c r="H105" s="207"/>
      <c r="I105" s="207">
        <v>1</v>
      </c>
    </row>
    <row r="106" spans="1:9" s="176" customFormat="1" ht="20.25" customHeight="1">
      <c r="A106" s="212"/>
      <c r="B106" s="212"/>
      <c r="C106" s="199">
        <v>5</v>
      </c>
      <c r="D106" s="199" t="s">
        <v>12</v>
      </c>
      <c r="E106" s="199">
        <v>15</v>
      </c>
      <c r="F106" s="199" t="s">
        <v>22</v>
      </c>
      <c r="G106" s="199">
        <f>SUM(G91:G105)</f>
        <v>15</v>
      </c>
      <c r="H106" s="199">
        <f>SUM(H91:H105)</f>
        <v>0</v>
      </c>
      <c r="I106" s="199">
        <f>SUM(I91:I105)</f>
        <v>15</v>
      </c>
    </row>
    <row r="107" spans="1:9" ht="22.5" customHeight="1">
      <c r="A107" s="220">
        <v>5</v>
      </c>
      <c r="B107" s="220" t="s">
        <v>309</v>
      </c>
      <c r="C107" s="247">
        <v>1</v>
      </c>
      <c r="D107" s="247" t="s">
        <v>254</v>
      </c>
      <c r="E107" s="198">
        <v>1</v>
      </c>
      <c r="F107" s="198" t="s">
        <v>255</v>
      </c>
      <c r="G107" s="198">
        <v>1</v>
      </c>
      <c r="H107" s="198"/>
      <c r="I107" s="198">
        <v>1</v>
      </c>
    </row>
    <row r="108" spans="1:9" ht="22.5" customHeight="1">
      <c r="A108" s="226"/>
      <c r="B108" s="226"/>
      <c r="C108" s="247"/>
      <c r="D108" s="247"/>
      <c r="E108" s="198">
        <f>+E107+1</f>
        <v>2</v>
      </c>
      <c r="F108" s="198" t="s">
        <v>256</v>
      </c>
      <c r="G108" s="198">
        <v>1</v>
      </c>
      <c r="H108" s="198"/>
      <c r="I108" s="198">
        <v>1</v>
      </c>
    </row>
    <row r="109" spans="1:9" ht="22.5" customHeight="1">
      <c r="A109" s="226"/>
      <c r="B109" s="226"/>
      <c r="C109" s="247"/>
      <c r="D109" s="247"/>
      <c r="E109" s="198">
        <f aca="true" t="shared" si="2" ref="E109:E145">+E108+1</f>
        <v>3</v>
      </c>
      <c r="F109" s="198" t="s">
        <v>257</v>
      </c>
      <c r="G109" s="198">
        <v>1</v>
      </c>
      <c r="H109" s="198"/>
      <c r="I109" s="198">
        <v>1</v>
      </c>
    </row>
    <row r="110" spans="1:9" ht="22.5" customHeight="1">
      <c r="A110" s="226"/>
      <c r="B110" s="226"/>
      <c r="C110" s="198">
        <v>2</v>
      </c>
      <c r="D110" s="198" t="s">
        <v>258</v>
      </c>
      <c r="E110" s="198">
        <f t="shared" si="2"/>
        <v>4</v>
      </c>
      <c r="F110" s="198" t="s">
        <v>259</v>
      </c>
      <c r="G110" s="198">
        <v>1</v>
      </c>
      <c r="H110" s="198"/>
      <c r="I110" s="198">
        <v>1</v>
      </c>
    </row>
    <row r="111" spans="1:9" ht="22.5" customHeight="1">
      <c r="A111" s="226"/>
      <c r="B111" s="226"/>
      <c r="C111" s="212">
        <v>3</v>
      </c>
      <c r="D111" s="212" t="s">
        <v>260</v>
      </c>
      <c r="E111" s="198">
        <f t="shared" si="2"/>
        <v>5</v>
      </c>
      <c r="F111" s="180" t="s">
        <v>261</v>
      </c>
      <c r="G111" s="198">
        <v>1</v>
      </c>
      <c r="H111" s="180"/>
      <c r="I111" s="198">
        <v>1</v>
      </c>
    </row>
    <row r="112" spans="1:9" ht="22.5" customHeight="1">
      <c r="A112" s="226"/>
      <c r="B112" s="226"/>
      <c r="C112" s="212"/>
      <c r="D112" s="212"/>
      <c r="E112" s="198">
        <f t="shared" si="2"/>
        <v>6</v>
      </c>
      <c r="F112" s="180" t="s">
        <v>262</v>
      </c>
      <c r="G112" s="198">
        <v>1</v>
      </c>
      <c r="H112" s="180"/>
      <c r="I112" s="198">
        <v>1</v>
      </c>
    </row>
    <row r="113" spans="1:9" ht="22.5" customHeight="1">
      <c r="A113" s="226"/>
      <c r="B113" s="226"/>
      <c r="C113" s="212"/>
      <c r="D113" s="212"/>
      <c r="E113" s="198">
        <f t="shared" si="2"/>
        <v>7</v>
      </c>
      <c r="F113" s="208" t="s">
        <v>263</v>
      </c>
      <c r="G113" s="198">
        <v>1</v>
      </c>
      <c r="H113" s="208"/>
      <c r="I113" s="198">
        <v>1</v>
      </c>
    </row>
    <row r="114" spans="1:9" ht="22.5" customHeight="1">
      <c r="A114" s="226"/>
      <c r="B114" s="226"/>
      <c r="C114" s="212">
        <v>4</v>
      </c>
      <c r="D114" s="212" t="s">
        <v>264</v>
      </c>
      <c r="E114" s="198">
        <f t="shared" si="2"/>
        <v>8</v>
      </c>
      <c r="F114" s="180" t="s">
        <v>265</v>
      </c>
      <c r="G114" s="198">
        <v>1</v>
      </c>
      <c r="H114" s="180"/>
      <c r="I114" s="198">
        <v>1</v>
      </c>
    </row>
    <row r="115" spans="1:9" ht="22.5" customHeight="1">
      <c r="A115" s="226"/>
      <c r="B115" s="226"/>
      <c r="C115" s="212"/>
      <c r="D115" s="212"/>
      <c r="E115" s="198">
        <f t="shared" si="2"/>
        <v>9</v>
      </c>
      <c r="F115" s="180" t="s">
        <v>266</v>
      </c>
      <c r="G115" s="198">
        <v>1</v>
      </c>
      <c r="H115" s="180"/>
      <c r="I115" s="198">
        <v>1</v>
      </c>
    </row>
    <row r="116" spans="1:9" ht="22.5" customHeight="1">
      <c r="A116" s="226"/>
      <c r="B116" s="226"/>
      <c r="C116" s="198">
        <v>5</v>
      </c>
      <c r="D116" s="198" t="s">
        <v>267</v>
      </c>
      <c r="E116" s="198">
        <f t="shared" si="2"/>
        <v>10</v>
      </c>
      <c r="F116" s="198" t="s">
        <v>268</v>
      </c>
      <c r="G116" s="198">
        <v>1</v>
      </c>
      <c r="H116" s="198"/>
      <c r="I116" s="198">
        <v>1</v>
      </c>
    </row>
    <row r="117" spans="1:9" ht="24" customHeight="1">
      <c r="A117" s="226"/>
      <c r="B117" s="226"/>
      <c r="C117" s="212">
        <v>6</v>
      </c>
      <c r="D117" s="212" t="s">
        <v>269</v>
      </c>
      <c r="E117" s="198">
        <f t="shared" si="2"/>
        <v>11</v>
      </c>
      <c r="F117" s="198" t="s">
        <v>270</v>
      </c>
      <c r="G117" s="198">
        <v>1</v>
      </c>
      <c r="H117" s="198"/>
      <c r="I117" s="198">
        <v>1</v>
      </c>
    </row>
    <row r="118" spans="1:9" ht="24" customHeight="1">
      <c r="A118" s="226"/>
      <c r="B118" s="226"/>
      <c r="C118" s="212"/>
      <c r="D118" s="212"/>
      <c r="E118" s="198">
        <f t="shared" si="2"/>
        <v>12</v>
      </c>
      <c r="F118" s="198" t="s">
        <v>271</v>
      </c>
      <c r="G118" s="198">
        <v>1</v>
      </c>
      <c r="H118" s="198"/>
      <c r="I118" s="198">
        <v>1</v>
      </c>
    </row>
    <row r="119" spans="1:9" ht="24" customHeight="1">
      <c r="A119" s="226"/>
      <c r="B119" s="226"/>
      <c r="C119" s="212"/>
      <c r="D119" s="212"/>
      <c r="E119" s="198">
        <f t="shared" si="2"/>
        <v>13</v>
      </c>
      <c r="F119" s="180" t="s">
        <v>272</v>
      </c>
      <c r="G119" s="198">
        <v>1</v>
      </c>
      <c r="H119" s="180"/>
      <c r="I119" s="198">
        <v>1</v>
      </c>
    </row>
    <row r="120" spans="1:9" ht="24" customHeight="1">
      <c r="A120" s="226"/>
      <c r="B120" s="226"/>
      <c r="C120" s="212"/>
      <c r="D120" s="212"/>
      <c r="E120" s="198">
        <f t="shared" si="2"/>
        <v>14</v>
      </c>
      <c r="F120" s="198" t="s">
        <v>273</v>
      </c>
      <c r="G120" s="198">
        <v>1</v>
      </c>
      <c r="H120" s="198"/>
      <c r="I120" s="198">
        <v>1</v>
      </c>
    </row>
    <row r="121" spans="1:9" ht="24" customHeight="1">
      <c r="A121" s="226"/>
      <c r="B121" s="226"/>
      <c r="C121" s="212"/>
      <c r="D121" s="212"/>
      <c r="E121" s="198">
        <f t="shared" si="2"/>
        <v>15</v>
      </c>
      <c r="F121" s="198" t="s">
        <v>274</v>
      </c>
      <c r="G121" s="198">
        <v>1</v>
      </c>
      <c r="H121" s="198"/>
      <c r="I121" s="198">
        <v>1</v>
      </c>
    </row>
    <row r="122" spans="1:9" ht="24" customHeight="1">
      <c r="A122" s="226"/>
      <c r="B122" s="226"/>
      <c r="C122" s="212"/>
      <c r="D122" s="212"/>
      <c r="E122" s="198">
        <f t="shared" si="2"/>
        <v>16</v>
      </c>
      <c r="F122" s="198" t="s">
        <v>275</v>
      </c>
      <c r="G122" s="198">
        <v>1</v>
      </c>
      <c r="H122" s="198"/>
      <c r="I122" s="198">
        <v>1</v>
      </c>
    </row>
    <row r="123" spans="1:9" ht="24" customHeight="1">
      <c r="A123" s="226"/>
      <c r="B123" s="226"/>
      <c r="C123" s="198">
        <v>7</v>
      </c>
      <c r="D123" s="198" t="s">
        <v>276</v>
      </c>
      <c r="E123" s="198">
        <f t="shared" si="2"/>
        <v>17</v>
      </c>
      <c r="F123" s="198" t="s">
        <v>277</v>
      </c>
      <c r="G123" s="198">
        <v>1</v>
      </c>
      <c r="H123" s="198"/>
      <c r="I123" s="198">
        <v>1</v>
      </c>
    </row>
    <row r="124" spans="1:9" ht="24" customHeight="1">
      <c r="A124" s="226"/>
      <c r="B124" s="226"/>
      <c r="C124" s="198">
        <v>8</v>
      </c>
      <c r="D124" s="198" t="s">
        <v>278</v>
      </c>
      <c r="E124" s="198">
        <f t="shared" si="2"/>
        <v>18</v>
      </c>
      <c r="F124" s="198" t="s">
        <v>279</v>
      </c>
      <c r="G124" s="198">
        <v>1</v>
      </c>
      <c r="H124" s="198"/>
      <c r="I124" s="198">
        <v>1</v>
      </c>
    </row>
    <row r="125" spans="1:9" ht="24" customHeight="1">
      <c r="A125" s="226"/>
      <c r="B125" s="226"/>
      <c r="C125" s="198">
        <v>9</v>
      </c>
      <c r="D125" s="198" t="s">
        <v>280</v>
      </c>
      <c r="E125" s="198">
        <f t="shared" si="2"/>
        <v>19</v>
      </c>
      <c r="F125" s="198" t="s">
        <v>281</v>
      </c>
      <c r="G125" s="198">
        <v>1</v>
      </c>
      <c r="H125" s="198"/>
      <c r="I125" s="198">
        <v>1</v>
      </c>
    </row>
    <row r="126" spans="1:9" ht="22.5" customHeight="1">
      <c r="A126" s="226"/>
      <c r="B126" s="226"/>
      <c r="C126" s="212">
        <v>10</v>
      </c>
      <c r="D126" s="212" t="s">
        <v>282</v>
      </c>
      <c r="E126" s="198">
        <f t="shared" si="2"/>
        <v>20</v>
      </c>
      <c r="F126" s="198" t="s">
        <v>283</v>
      </c>
      <c r="G126" s="198">
        <v>1</v>
      </c>
      <c r="H126" s="198"/>
      <c r="I126" s="198">
        <v>1</v>
      </c>
    </row>
    <row r="127" spans="1:9" ht="22.5" customHeight="1">
      <c r="A127" s="226"/>
      <c r="B127" s="226"/>
      <c r="C127" s="212"/>
      <c r="D127" s="212"/>
      <c r="E127" s="198">
        <f t="shared" si="2"/>
        <v>21</v>
      </c>
      <c r="F127" s="198" t="s">
        <v>284</v>
      </c>
      <c r="G127" s="198">
        <v>1</v>
      </c>
      <c r="H127" s="198"/>
      <c r="I127" s="198">
        <v>1</v>
      </c>
    </row>
    <row r="128" spans="1:9" ht="22.5" customHeight="1">
      <c r="A128" s="226"/>
      <c r="B128" s="226"/>
      <c r="C128" s="212"/>
      <c r="D128" s="212"/>
      <c r="E128" s="198">
        <f t="shared" si="2"/>
        <v>22</v>
      </c>
      <c r="F128" s="198" t="s">
        <v>285</v>
      </c>
      <c r="G128" s="198">
        <v>1</v>
      </c>
      <c r="H128" s="198"/>
      <c r="I128" s="198">
        <v>1</v>
      </c>
    </row>
    <row r="129" spans="1:9" ht="24" customHeight="1">
      <c r="A129" s="226"/>
      <c r="B129" s="226"/>
      <c r="C129" s="212"/>
      <c r="D129" s="212"/>
      <c r="E129" s="198">
        <f t="shared" si="2"/>
        <v>23</v>
      </c>
      <c r="F129" s="198" t="s">
        <v>286</v>
      </c>
      <c r="G129" s="198">
        <v>1</v>
      </c>
      <c r="H129" s="198"/>
      <c r="I129" s="198">
        <v>1</v>
      </c>
    </row>
    <row r="130" spans="1:9" ht="24" customHeight="1">
      <c r="A130" s="226"/>
      <c r="B130" s="226"/>
      <c r="C130" s="212"/>
      <c r="D130" s="212"/>
      <c r="E130" s="198">
        <f t="shared" si="2"/>
        <v>24</v>
      </c>
      <c r="F130" s="198" t="s">
        <v>287</v>
      </c>
      <c r="G130" s="198">
        <v>1</v>
      </c>
      <c r="H130" s="198"/>
      <c r="I130" s="198">
        <v>1</v>
      </c>
    </row>
    <row r="131" spans="1:9" ht="24" customHeight="1">
      <c r="A131" s="226"/>
      <c r="B131" s="226"/>
      <c r="C131" s="198">
        <v>11</v>
      </c>
      <c r="D131" s="198" t="s">
        <v>288</v>
      </c>
      <c r="E131" s="198">
        <f t="shared" si="2"/>
        <v>25</v>
      </c>
      <c r="F131" s="198" t="s">
        <v>289</v>
      </c>
      <c r="G131" s="198">
        <v>1</v>
      </c>
      <c r="H131" s="198"/>
      <c r="I131" s="198">
        <v>1</v>
      </c>
    </row>
    <row r="132" spans="1:9" ht="24" customHeight="1">
      <c r="A132" s="226"/>
      <c r="B132" s="226"/>
      <c r="C132" s="198">
        <v>12</v>
      </c>
      <c r="D132" s="198" t="s">
        <v>290</v>
      </c>
      <c r="E132" s="198">
        <f t="shared" si="2"/>
        <v>26</v>
      </c>
      <c r="F132" s="198" t="s">
        <v>291</v>
      </c>
      <c r="G132" s="198">
        <v>1</v>
      </c>
      <c r="H132" s="198"/>
      <c r="I132" s="198">
        <v>1</v>
      </c>
    </row>
    <row r="133" spans="1:9" ht="24" customHeight="1">
      <c r="A133" s="226"/>
      <c r="B133" s="226"/>
      <c r="C133" s="198">
        <v>13</v>
      </c>
      <c r="D133" s="198" t="s">
        <v>292</v>
      </c>
      <c r="E133" s="198">
        <f t="shared" si="2"/>
        <v>27</v>
      </c>
      <c r="F133" s="198" t="s">
        <v>293</v>
      </c>
      <c r="G133" s="198">
        <v>1</v>
      </c>
      <c r="H133" s="198"/>
      <c r="I133" s="198">
        <v>1</v>
      </c>
    </row>
    <row r="134" spans="1:9" ht="24" customHeight="1">
      <c r="A134" s="226"/>
      <c r="B134" s="226"/>
      <c r="C134" s="212">
        <v>14</v>
      </c>
      <c r="D134" s="212" t="s">
        <v>294</v>
      </c>
      <c r="E134" s="198">
        <f t="shared" si="2"/>
        <v>28</v>
      </c>
      <c r="F134" s="208" t="s">
        <v>295</v>
      </c>
      <c r="G134" s="198">
        <v>1</v>
      </c>
      <c r="H134" s="208"/>
      <c r="I134" s="198">
        <v>1</v>
      </c>
    </row>
    <row r="135" spans="1:9" ht="24" customHeight="1">
      <c r="A135" s="226"/>
      <c r="B135" s="226"/>
      <c r="C135" s="212"/>
      <c r="D135" s="212"/>
      <c r="E135" s="198">
        <f t="shared" si="2"/>
        <v>29</v>
      </c>
      <c r="F135" s="208" t="s">
        <v>296</v>
      </c>
      <c r="G135" s="198">
        <v>1</v>
      </c>
      <c r="H135" s="208"/>
      <c r="I135" s="198">
        <v>1</v>
      </c>
    </row>
    <row r="136" spans="1:9" ht="22.5" customHeight="1">
      <c r="A136" s="226"/>
      <c r="B136" s="226"/>
      <c r="C136" s="212">
        <v>15</v>
      </c>
      <c r="D136" s="212" t="s">
        <v>297</v>
      </c>
      <c r="E136" s="198">
        <f t="shared" si="2"/>
        <v>30</v>
      </c>
      <c r="F136" s="208" t="s">
        <v>298</v>
      </c>
      <c r="G136" s="198">
        <v>1</v>
      </c>
      <c r="H136" s="208"/>
      <c r="I136" s="198">
        <v>1</v>
      </c>
    </row>
    <row r="137" spans="1:9" ht="22.5" customHeight="1">
      <c r="A137" s="226"/>
      <c r="B137" s="226"/>
      <c r="C137" s="212"/>
      <c r="D137" s="212"/>
      <c r="E137" s="198">
        <f t="shared" si="2"/>
        <v>31</v>
      </c>
      <c r="F137" s="208" t="s">
        <v>545</v>
      </c>
      <c r="G137" s="198">
        <v>1</v>
      </c>
      <c r="H137" s="208"/>
      <c r="I137" s="198">
        <v>1</v>
      </c>
    </row>
    <row r="138" spans="1:9" ht="22.5" customHeight="1">
      <c r="A138" s="226"/>
      <c r="B138" s="226"/>
      <c r="C138" s="212">
        <v>16</v>
      </c>
      <c r="D138" s="212" t="s">
        <v>299</v>
      </c>
      <c r="E138" s="198">
        <f t="shared" si="2"/>
        <v>32</v>
      </c>
      <c r="F138" s="198" t="s">
        <v>300</v>
      </c>
      <c r="G138" s="198">
        <v>1</v>
      </c>
      <c r="H138" s="198"/>
      <c r="I138" s="198">
        <v>1</v>
      </c>
    </row>
    <row r="139" spans="1:9" ht="22.5" customHeight="1">
      <c r="A139" s="226"/>
      <c r="B139" s="226"/>
      <c r="C139" s="212"/>
      <c r="D139" s="212"/>
      <c r="E139" s="198">
        <f t="shared" si="2"/>
        <v>33</v>
      </c>
      <c r="F139" s="198" t="s">
        <v>301</v>
      </c>
      <c r="G139" s="198">
        <v>1</v>
      </c>
      <c r="H139" s="198"/>
      <c r="I139" s="198">
        <v>1</v>
      </c>
    </row>
    <row r="140" spans="1:9" ht="22.5" customHeight="1">
      <c r="A140" s="226"/>
      <c r="B140" s="226"/>
      <c r="C140" s="212">
        <v>17</v>
      </c>
      <c r="D140" s="212" t="s">
        <v>302</v>
      </c>
      <c r="E140" s="198">
        <f t="shared" si="2"/>
        <v>34</v>
      </c>
      <c r="F140" s="198" t="s">
        <v>303</v>
      </c>
      <c r="G140" s="198">
        <v>1</v>
      </c>
      <c r="H140" s="198"/>
      <c r="I140" s="198">
        <v>1</v>
      </c>
    </row>
    <row r="141" spans="1:9" ht="22.5" customHeight="1">
      <c r="A141" s="226"/>
      <c r="B141" s="226"/>
      <c r="C141" s="212"/>
      <c r="D141" s="212"/>
      <c r="E141" s="198">
        <f t="shared" si="2"/>
        <v>35</v>
      </c>
      <c r="F141" s="198" t="s">
        <v>304</v>
      </c>
      <c r="G141" s="198">
        <v>1</v>
      </c>
      <c r="H141" s="198"/>
      <c r="I141" s="198">
        <v>1</v>
      </c>
    </row>
    <row r="142" spans="1:9" ht="22.5" customHeight="1">
      <c r="A142" s="226"/>
      <c r="B142" s="226"/>
      <c r="C142" s="212"/>
      <c r="D142" s="212"/>
      <c r="E142" s="198">
        <f t="shared" si="2"/>
        <v>36</v>
      </c>
      <c r="F142" s="198" t="s">
        <v>305</v>
      </c>
      <c r="G142" s="198">
        <v>1</v>
      </c>
      <c r="H142" s="198"/>
      <c r="I142" s="198">
        <v>1</v>
      </c>
    </row>
    <row r="143" spans="1:9" ht="22.5" customHeight="1">
      <c r="A143" s="226"/>
      <c r="B143" s="226"/>
      <c r="C143" s="212"/>
      <c r="D143" s="212"/>
      <c r="E143" s="198">
        <f t="shared" si="2"/>
        <v>37</v>
      </c>
      <c r="F143" s="198" t="s">
        <v>306</v>
      </c>
      <c r="G143" s="198">
        <v>1</v>
      </c>
      <c r="H143" s="198"/>
      <c r="I143" s="198">
        <v>1</v>
      </c>
    </row>
    <row r="144" spans="1:9" ht="22.5" customHeight="1">
      <c r="A144" s="226"/>
      <c r="B144" s="226"/>
      <c r="C144" s="212"/>
      <c r="D144" s="212"/>
      <c r="E144" s="198">
        <f t="shared" si="2"/>
        <v>38</v>
      </c>
      <c r="F144" s="198" t="s">
        <v>307</v>
      </c>
      <c r="G144" s="198">
        <v>1</v>
      </c>
      <c r="H144" s="198"/>
      <c r="I144" s="198">
        <v>1</v>
      </c>
    </row>
    <row r="145" spans="1:9" ht="22.5" customHeight="1">
      <c r="A145" s="226"/>
      <c r="B145" s="226"/>
      <c r="C145" s="212"/>
      <c r="D145" s="212"/>
      <c r="E145" s="198">
        <f t="shared" si="2"/>
        <v>39</v>
      </c>
      <c r="F145" s="198" t="s">
        <v>308</v>
      </c>
      <c r="G145" s="198">
        <v>1</v>
      </c>
      <c r="H145" s="198"/>
      <c r="I145" s="198">
        <v>1</v>
      </c>
    </row>
    <row r="146" spans="1:9" ht="24" customHeight="1">
      <c r="A146" s="221"/>
      <c r="B146" s="221"/>
      <c r="C146" s="199">
        <v>17</v>
      </c>
      <c r="D146" s="199" t="s">
        <v>12</v>
      </c>
      <c r="E146" s="199">
        <v>39</v>
      </c>
      <c r="F146" s="199" t="s">
        <v>22</v>
      </c>
      <c r="G146" s="199">
        <f>SUM(G107:G145)</f>
        <v>39</v>
      </c>
      <c r="H146" s="199">
        <f>SUM(H107:H145)</f>
        <v>0</v>
      </c>
      <c r="I146" s="199">
        <f>SUM(I107:I145)</f>
        <v>39</v>
      </c>
    </row>
    <row r="147" spans="1:9" ht="22.5" customHeight="1">
      <c r="A147" s="220">
        <v>6</v>
      </c>
      <c r="B147" s="220" t="s">
        <v>409</v>
      </c>
      <c r="C147" s="246">
        <v>1</v>
      </c>
      <c r="D147" s="246" t="s">
        <v>310</v>
      </c>
      <c r="E147" s="202">
        <v>1</v>
      </c>
      <c r="F147" s="203" t="s">
        <v>311</v>
      </c>
      <c r="G147" s="202">
        <v>1</v>
      </c>
      <c r="H147" s="202"/>
      <c r="I147" s="202">
        <v>1</v>
      </c>
    </row>
    <row r="148" spans="1:9" ht="22.5" customHeight="1">
      <c r="A148" s="226"/>
      <c r="B148" s="226"/>
      <c r="C148" s="246"/>
      <c r="D148" s="246"/>
      <c r="E148" s="202">
        <v>2</v>
      </c>
      <c r="F148" s="183" t="s">
        <v>312</v>
      </c>
      <c r="G148" s="202">
        <v>1</v>
      </c>
      <c r="H148" s="202"/>
      <c r="I148" s="202">
        <v>1</v>
      </c>
    </row>
    <row r="149" spans="1:9" ht="22.5" customHeight="1">
      <c r="A149" s="226"/>
      <c r="B149" s="226"/>
      <c r="C149" s="246">
        <v>2</v>
      </c>
      <c r="D149" s="247" t="s">
        <v>313</v>
      </c>
      <c r="E149" s="202">
        <v>3</v>
      </c>
      <c r="F149" s="183" t="s">
        <v>314</v>
      </c>
      <c r="G149" s="202">
        <v>1</v>
      </c>
      <c r="H149" s="202"/>
      <c r="I149" s="202">
        <v>1</v>
      </c>
    </row>
    <row r="150" spans="1:9" ht="22.5" customHeight="1">
      <c r="A150" s="226"/>
      <c r="B150" s="226"/>
      <c r="C150" s="246"/>
      <c r="D150" s="247"/>
      <c r="E150" s="202">
        <v>4</v>
      </c>
      <c r="F150" s="183" t="s">
        <v>315</v>
      </c>
      <c r="G150" s="202">
        <v>1</v>
      </c>
      <c r="H150" s="202"/>
      <c r="I150" s="202">
        <v>1</v>
      </c>
    </row>
    <row r="151" spans="1:9" ht="22.5" customHeight="1">
      <c r="A151" s="226"/>
      <c r="B151" s="226"/>
      <c r="C151" s="246"/>
      <c r="D151" s="247"/>
      <c r="E151" s="202">
        <v>5</v>
      </c>
      <c r="F151" s="203" t="s">
        <v>316</v>
      </c>
      <c r="G151" s="202">
        <v>1</v>
      </c>
      <c r="H151" s="202"/>
      <c r="I151" s="202">
        <v>1</v>
      </c>
    </row>
    <row r="152" spans="1:9" ht="22.5" customHeight="1">
      <c r="A152" s="226"/>
      <c r="B152" s="226"/>
      <c r="C152" s="246">
        <v>3</v>
      </c>
      <c r="D152" s="248" t="s">
        <v>317</v>
      </c>
      <c r="E152" s="202">
        <v>6</v>
      </c>
      <c r="F152" s="183" t="s">
        <v>318</v>
      </c>
      <c r="G152" s="202">
        <v>1</v>
      </c>
      <c r="H152" s="202"/>
      <c r="I152" s="202">
        <v>1</v>
      </c>
    </row>
    <row r="153" spans="1:9" ht="22.5" customHeight="1">
      <c r="A153" s="226"/>
      <c r="B153" s="226"/>
      <c r="C153" s="246"/>
      <c r="D153" s="248"/>
      <c r="E153" s="202">
        <v>7</v>
      </c>
      <c r="F153" s="183" t="s">
        <v>319</v>
      </c>
      <c r="G153" s="202">
        <v>1</v>
      </c>
      <c r="H153" s="202"/>
      <c r="I153" s="202">
        <v>1</v>
      </c>
    </row>
    <row r="154" spans="1:9" ht="24" customHeight="1">
      <c r="A154" s="226"/>
      <c r="B154" s="226"/>
      <c r="C154" s="246"/>
      <c r="D154" s="248"/>
      <c r="E154" s="202">
        <v>8</v>
      </c>
      <c r="F154" s="183" t="s">
        <v>320</v>
      </c>
      <c r="G154" s="202">
        <v>1</v>
      </c>
      <c r="H154" s="202"/>
      <c r="I154" s="202">
        <v>1</v>
      </c>
    </row>
    <row r="155" spans="1:9" ht="22.5" customHeight="1">
      <c r="A155" s="226"/>
      <c r="B155" s="226"/>
      <c r="C155" s="246">
        <v>4</v>
      </c>
      <c r="D155" s="246" t="s">
        <v>321</v>
      </c>
      <c r="E155" s="202">
        <v>9</v>
      </c>
      <c r="F155" s="203" t="s">
        <v>322</v>
      </c>
      <c r="G155" s="202">
        <v>1</v>
      </c>
      <c r="H155" s="202"/>
      <c r="I155" s="202">
        <v>1</v>
      </c>
    </row>
    <row r="156" spans="1:9" ht="22.5" customHeight="1">
      <c r="A156" s="226"/>
      <c r="B156" s="226"/>
      <c r="C156" s="246"/>
      <c r="D156" s="246"/>
      <c r="E156" s="202">
        <v>10</v>
      </c>
      <c r="F156" s="203" t="s">
        <v>323</v>
      </c>
      <c r="G156" s="202">
        <v>1</v>
      </c>
      <c r="H156" s="202"/>
      <c r="I156" s="202">
        <v>1</v>
      </c>
    </row>
    <row r="157" spans="1:9" ht="22.5" customHeight="1">
      <c r="A157" s="226"/>
      <c r="B157" s="226"/>
      <c r="C157" s="246"/>
      <c r="D157" s="246"/>
      <c r="E157" s="202">
        <v>11</v>
      </c>
      <c r="F157" s="203" t="s">
        <v>324</v>
      </c>
      <c r="G157" s="202">
        <v>1</v>
      </c>
      <c r="H157" s="202"/>
      <c r="I157" s="202">
        <v>1</v>
      </c>
    </row>
    <row r="158" spans="1:9" ht="22.5" customHeight="1">
      <c r="A158" s="226"/>
      <c r="B158" s="226"/>
      <c r="C158" s="246"/>
      <c r="D158" s="246"/>
      <c r="E158" s="202">
        <v>12</v>
      </c>
      <c r="F158" s="203" t="s">
        <v>325</v>
      </c>
      <c r="G158" s="202">
        <v>1</v>
      </c>
      <c r="H158" s="202"/>
      <c r="I158" s="202">
        <v>1</v>
      </c>
    </row>
    <row r="159" spans="1:9" ht="22.5" customHeight="1">
      <c r="A159" s="226"/>
      <c r="B159" s="226"/>
      <c r="C159" s="246"/>
      <c r="D159" s="246"/>
      <c r="E159" s="202">
        <v>13</v>
      </c>
      <c r="F159" s="203" t="s">
        <v>326</v>
      </c>
      <c r="G159" s="202">
        <v>1</v>
      </c>
      <c r="H159" s="202"/>
      <c r="I159" s="202">
        <v>1</v>
      </c>
    </row>
    <row r="160" spans="1:9" ht="22.5" customHeight="1">
      <c r="A160" s="226"/>
      <c r="B160" s="226"/>
      <c r="C160" s="246"/>
      <c r="D160" s="246"/>
      <c r="E160" s="202">
        <v>14</v>
      </c>
      <c r="F160" s="183" t="s">
        <v>327</v>
      </c>
      <c r="G160" s="202">
        <v>1</v>
      </c>
      <c r="H160" s="202"/>
      <c r="I160" s="202">
        <v>1</v>
      </c>
    </row>
    <row r="161" spans="1:9" ht="22.5" customHeight="1">
      <c r="A161" s="226"/>
      <c r="B161" s="226"/>
      <c r="C161" s="246">
        <v>5</v>
      </c>
      <c r="D161" s="247" t="s">
        <v>328</v>
      </c>
      <c r="E161" s="202">
        <v>15</v>
      </c>
      <c r="F161" s="203" t="s">
        <v>329</v>
      </c>
      <c r="G161" s="202">
        <v>1</v>
      </c>
      <c r="H161" s="202"/>
      <c r="I161" s="202">
        <v>1</v>
      </c>
    </row>
    <row r="162" spans="1:9" ht="22.5" customHeight="1">
      <c r="A162" s="226"/>
      <c r="B162" s="226"/>
      <c r="C162" s="246"/>
      <c r="D162" s="247"/>
      <c r="E162" s="202">
        <v>16</v>
      </c>
      <c r="F162" s="203" t="s">
        <v>330</v>
      </c>
      <c r="G162" s="202">
        <v>1</v>
      </c>
      <c r="H162" s="202"/>
      <c r="I162" s="202">
        <v>1</v>
      </c>
    </row>
    <row r="163" spans="1:9" ht="22.5" customHeight="1">
      <c r="A163" s="226"/>
      <c r="B163" s="226"/>
      <c r="C163" s="246"/>
      <c r="D163" s="247"/>
      <c r="E163" s="202">
        <v>17</v>
      </c>
      <c r="F163" s="208" t="s">
        <v>331</v>
      </c>
      <c r="G163" s="210">
        <v>1</v>
      </c>
      <c r="H163" s="210"/>
      <c r="I163" s="210">
        <v>1</v>
      </c>
    </row>
    <row r="164" spans="1:9" ht="22.5" customHeight="1">
      <c r="A164" s="226"/>
      <c r="B164" s="226"/>
      <c r="C164" s="202">
        <v>6</v>
      </c>
      <c r="D164" s="203" t="s">
        <v>332</v>
      </c>
      <c r="E164" s="202">
        <v>18</v>
      </c>
      <c r="F164" s="203" t="s">
        <v>333</v>
      </c>
      <c r="G164" s="202">
        <v>1</v>
      </c>
      <c r="H164" s="202"/>
      <c r="I164" s="202">
        <v>1</v>
      </c>
    </row>
    <row r="165" spans="1:9" ht="22.5" customHeight="1">
      <c r="A165" s="226"/>
      <c r="B165" s="226"/>
      <c r="C165" s="246">
        <v>7</v>
      </c>
      <c r="D165" s="248" t="s">
        <v>334</v>
      </c>
      <c r="E165" s="202">
        <v>19</v>
      </c>
      <c r="F165" s="183" t="s">
        <v>335</v>
      </c>
      <c r="G165" s="202">
        <v>1</v>
      </c>
      <c r="H165" s="202"/>
      <c r="I165" s="202">
        <v>1</v>
      </c>
    </row>
    <row r="166" spans="1:9" ht="22.5" customHeight="1">
      <c r="A166" s="226"/>
      <c r="B166" s="226"/>
      <c r="C166" s="246"/>
      <c r="D166" s="248"/>
      <c r="E166" s="202">
        <v>20</v>
      </c>
      <c r="F166" s="183" t="s">
        <v>336</v>
      </c>
      <c r="G166" s="202">
        <v>1</v>
      </c>
      <c r="H166" s="202"/>
      <c r="I166" s="202">
        <v>1</v>
      </c>
    </row>
    <row r="167" spans="1:9" ht="22.5" customHeight="1">
      <c r="A167" s="226"/>
      <c r="B167" s="226"/>
      <c r="C167" s="246"/>
      <c r="D167" s="248"/>
      <c r="E167" s="202">
        <v>21</v>
      </c>
      <c r="F167" s="204" t="s">
        <v>337</v>
      </c>
      <c r="G167" s="202">
        <v>1</v>
      </c>
      <c r="H167" s="202"/>
      <c r="I167" s="202">
        <v>1</v>
      </c>
    </row>
    <row r="168" spans="1:9" ht="22.5" customHeight="1">
      <c r="A168" s="226"/>
      <c r="B168" s="226"/>
      <c r="C168" s="202">
        <v>8</v>
      </c>
      <c r="D168" s="202" t="s">
        <v>338</v>
      </c>
      <c r="E168" s="202">
        <v>22</v>
      </c>
      <c r="F168" s="203" t="s">
        <v>339</v>
      </c>
      <c r="G168" s="202">
        <v>1</v>
      </c>
      <c r="H168" s="202"/>
      <c r="I168" s="202">
        <v>1</v>
      </c>
    </row>
    <row r="169" spans="1:9" ht="22.5" customHeight="1">
      <c r="A169" s="226"/>
      <c r="B169" s="226"/>
      <c r="C169" s="246">
        <v>9</v>
      </c>
      <c r="D169" s="247" t="s">
        <v>340</v>
      </c>
      <c r="E169" s="202">
        <v>23</v>
      </c>
      <c r="F169" s="183" t="s">
        <v>341</v>
      </c>
      <c r="G169" s="202">
        <v>1</v>
      </c>
      <c r="H169" s="202"/>
      <c r="I169" s="202">
        <v>1</v>
      </c>
    </row>
    <row r="170" spans="1:9" ht="22.5" customHeight="1">
      <c r="A170" s="226"/>
      <c r="B170" s="226"/>
      <c r="C170" s="246"/>
      <c r="D170" s="247"/>
      <c r="E170" s="202">
        <v>24</v>
      </c>
      <c r="F170" s="203" t="s">
        <v>342</v>
      </c>
      <c r="G170" s="202">
        <v>1</v>
      </c>
      <c r="H170" s="202"/>
      <c r="I170" s="202">
        <v>1</v>
      </c>
    </row>
    <row r="171" spans="1:9" ht="22.5" customHeight="1">
      <c r="A171" s="226"/>
      <c r="B171" s="226"/>
      <c r="C171" s="246"/>
      <c r="D171" s="247"/>
      <c r="E171" s="202">
        <v>25</v>
      </c>
      <c r="F171" s="203" t="s">
        <v>343</v>
      </c>
      <c r="G171" s="202">
        <v>1</v>
      </c>
      <c r="H171" s="202"/>
      <c r="I171" s="202">
        <v>1</v>
      </c>
    </row>
    <row r="172" spans="1:9" ht="22.5" customHeight="1">
      <c r="A172" s="226"/>
      <c r="B172" s="226"/>
      <c r="C172" s="246">
        <v>10</v>
      </c>
      <c r="D172" s="246" t="s">
        <v>344</v>
      </c>
      <c r="E172" s="202">
        <v>26</v>
      </c>
      <c r="F172" s="203" t="s">
        <v>345</v>
      </c>
      <c r="G172" s="202">
        <v>1</v>
      </c>
      <c r="H172" s="202"/>
      <c r="I172" s="202">
        <v>1</v>
      </c>
    </row>
    <row r="173" spans="1:9" ht="22.5" customHeight="1">
      <c r="A173" s="226"/>
      <c r="B173" s="226"/>
      <c r="C173" s="246"/>
      <c r="D173" s="246"/>
      <c r="E173" s="202">
        <v>27</v>
      </c>
      <c r="F173" s="203" t="s">
        <v>346</v>
      </c>
      <c r="G173" s="202">
        <v>1</v>
      </c>
      <c r="H173" s="202"/>
      <c r="I173" s="202">
        <v>1</v>
      </c>
    </row>
    <row r="174" spans="1:9" ht="22.5" customHeight="1">
      <c r="A174" s="226"/>
      <c r="B174" s="226"/>
      <c r="C174" s="202">
        <v>11</v>
      </c>
      <c r="D174" s="202" t="s">
        <v>347</v>
      </c>
      <c r="E174" s="202">
        <v>28</v>
      </c>
      <c r="F174" s="203" t="s">
        <v>348</v>
      </c>
      <c r="G174" s="202">
        <v>1</v>
      </c>
      <c r="H174" s="202"/>
      <c r="I174" s="202">
        <v>1</v>
      </c>
    </row>
    <row r="175" spans="1:9" ht="24" customHeight="1">
      <c r="A175" s="226"/>
      <c r="B175" s="226"/>
      <c r="C175" s="246">
        <v>12</v>
      </c>
      <c r="D175" s="247" t="s">
        <v>349</v>
      </c>
      <c r="E175" s="202">
        <v>29</v>
      </c>
      <c r="F175" s="183" t="s">
        <v>350</v>
      </c>
      <c r="G175" s="202">
        <v>1</v>
      </c>
      <c r="H175" s="202"/>
      <c r="I175" s="202">
        <v>1</v>
      </c>
    </row>
    <row r="176" spans="1:9" ht="24" customHeight="1">
      <c r="A176" s="226"/>
      <c r="B176" s="226"/>
      <c r="C176" s="246"/>
      <c r="D176" s="247"/>
      <c r="E176" s="202">
        <v>30</v>
      </c>
      <c r="F176" s="203" t="s">
        <v>351</v>
      </c>
      <c r="G176" s="202">
        <v>1</v>
      </c>
      <c r="H176" s="202"/>
      <c r="I176" s="202">
        <v>1</v>
      </c>
    </row>
    <row r="177" spans="1:9" ht="24" customHeight="1">
      <c r="A177" s="226"/>
      <c r="B177" s="226"/>
      <c r="C177" s="246"/>
      <c r="D177" s="247"/>
      <c r="E177" s="202">
        <v>31</v>
      </c>
      <c r="F177" s="203" t="s">
        <v>352</v>
      </c>
      <c r="G177" s="202">
        <v>1</v>
      </c>
      <c r="H177" s="202"/>
      <c r="I177" s="202">
        <v>1</v>
      </c>
    </row>
    <row r="178" spans="1:9" ht="24" customHeight="1">
      <c r="A178" s="226"/>
      <c r="B178" s="226"/>
      <c r="C178" s="246"/>
      <c r="D178" s="247"/>
      <c r="E178" s="202">
        <v>32</v>
      </c>
      <c r="F178" s="203" t="s">
        <v>353</v>
      </c>
      <c r="G178" s="202">
        <v>1</v>
      </c>
      <c r="H178" s="202"/>
      <c r="I178" s="202">
        <v>1</v>
      </c>
    </row>
    <row r="179" spans="1:9" ht="24" customHeight="1">
      <c r="A179" s="226"/>
      <c r="B179" s="226"/>
      <c r="C179" s="246">
        <v>13</v>
      </c>
      <c r="D179" s="246" t="s">
        <v>354</v>
      </c>
      <c r="E179" s="202">
        <v>33</v>
      </c>
      <c r="F179" s="203" t="s">
        <v>355</v>
      </c>
      <c r="G179" s="202">
        <v>1</v>
      </c>
      <c r="H179" s="202"/>
      <c r="I179" s="202">
        <v>1</v>
      </c>
    </row>
    <row r="180" spans="1:9" ht="24" customHeight="1">
      <c r="A180" s="226"/>
      <c r="B180" s="226"/>
      <c r="C180" s="246"/>
      <c r="D180" s="246"/>
      <c r="E180" s="202">
        <v>34</v>
      </c>
      <c r="F180" s="202" t="s">
        <v>356</v>
      </c>
      <c r="G180" s="202">
        <v>1</v>
      </c>
      <c r="H180" s="202"/>
      <c r="I180" s="202">
        <v>1</v>
      </c>
    </row>
    <row r="181" spans="1:9" ht="24" customHeight="1">
      <c r="A181" s="226"/>
      <c r="B181" s="226"/>
      <c r="C181" s="202">
        <v>14</v>
      </c>
      <c r="D181" s="203" t="s">
        <v>357</v>
      </c>
      <c r="E181" s="202">
        <v>35</v>
      </c>
      <c r="F181" s="183" t="s">
        <v>358</v>
      </c>
      <c r="G181" s="202">
        <v>1</v>
      </c>
      <c r="H181" s="202"/>
      <c r="I181" s="202">
        <v>1</v>
      </c>
    </row>
    <row r="182" spans="1:9" ht="24" customHeight="1">
      <c r="A182" s="226"/>
      <c r="B182" s="226"/>
      <c r="C182" s="202">
        <v>15</v>
      </c>
      <c r="D182" s="183" t="s">
        <v>359</v>
      </c>
      <c r="E182" s="202">
        <v>36</v>
      </c>
      <c r="F182" s="202" t="s">
        <v>360</v>
      </c>
      <c r="G182" s="202">
        <v>1</v>
      </c>
      <c r="H182" s="202"/>
      <c r="I182" s="202">
        <v>1</v>
      </c>
    </row>
    <row r="183" spans="1:9" ht="24" customHeight="1">
      <c r="A183" s="226"/>
      <c r="B183" s="226"/>
      <c r="C183" s="246">
        <v>16</v>
      </c>
      <c r="D183" s="246" t="s">
        <v>361</v>
      </c>
      <c r="E183" s="202">
        <v>37</v>
      </c>
      <c r="F183" s="203" t="s">
        <v>362</v>
      </c>
      <c r="G183" s="202">
        <v>1</v>
      </c>
      <c r="H183" s="202"/>
      <c r="I183" s="202">
        <v>1</v>
      </c>
    </row>
    <row r="184" spans="1:9" ht="24" customHeight="1">
      <c r="A184" s="226"/>
      <c r="B184" s="226"/>
      <c r="C184" s="246"/>
      <c r="D184" s="246"/>
      <c r="E184" s="202">
        <v>38</v>
      </c>
      <c r="F184" s="203" t="s">
        <v>363</v>
      </c>
      <c r="G184" s="202">
        <v>1</v>
      </c>
      <c r="H184" s="202"/>
      <c r="I184" s="202">
        <v>1</v>
      </c>
    </row>
    <row r="185" spans="1:9" ht="24" customHeight="1">
      <c r="A185" s="226"/>
      <c r="B185" s="226"/>
      <c r="C185" s="246">
        <v>17</v>
      </c>
      <c r="D185" s="246" t="s">
        <v>364</v>
      </c>
      <c r="E185" s="202">
        <v>39</v>
      </c>
      <c r="F185" s="204" t="s">
        <v>365</v>
      </c>
      <c r="G185" s="202">
        <v>1</v>
      </c>
      <c r="H185" s="202"/>
      <c r="I185" s="202">
        <v>1</v>
      </c>
    </row>
    <row r="186" spans="1:9" ht="24" customHeight="1">
      <c r="A186" s="221"/>
      <c r="B186" s="221"/>
      <c r="C186" s="246"/>
      <c r="D186" s="246"/>
      <c r="E186" s="202">
        <v>40</v>
      </c>
      <c r="F186" s="204" t="s">
        <v>366</v>
      </c>
      <c r="G186" s="202">
        <v>1</v>
      </c>
      <c r="H186" s="202"/>
      <c r="I186" s="202">
        <v>1</v>
      </c>
    </row>
    <row r="187" spans="1:9" ht="28.5" customHeight="1">
      <c r="A187" s="212">
        <v>6</v>
      </c>
      <c r="B187" s="212" t="s">
        <v>409</v>
      </c>
      <c r="C187" s="246">
        <v>18</v>
      </c>
      <c r="D187" s="248" t="s">
        <v>367</v>
      </c>
      <c r="E187" s="202">
        <v>41</v>
      </c>
      <c r="F187" s="183" t="s">
        <v>368</v>
      </c>
      <c r="G187" s="202">
        <v>1</v>
      </c>
      <c r="H187" s="202"/>
      <c r="I187" s="202">
        <v>1</v>
      </c>
    </row>
    <row r="188" spans="1:9" ht="28.5" customHeight="1">
      <c r="A188" s="212"/>
      <c r="B188" s="212"/>
      <c r="C188" s="246"/>
      <c r="D188" s="248"/>
      <c r="E188" s="202">
        <v>42</v>
      </c>
      <c r="F188" s="183" t="s">
        <v>369</v>
      </c>
      <c r="G188" s="202">
        <v>1</v>
      </c>
      <c r="H188" s="202"/>
      <c r="I188" s="202">
        <v>1</v>
      </c>
    </row>
    <row r="189" spans="1:9" ht="28.5" customHeight="1">
      <c r="A189" s="212"/>
      <c r="B189" s="212"/>
      <c r="C189" s="246"/>
      <c r="D189" s="248"/>
      <c r="E189" s="202">
        <v>43</v>
      </c>
      <c r="F189" s="183" t="s">
        <v>370</v>
      </c>
      <c r="G189" s="202">
        <v>1</v>
      </c>
      <c r="H189" s="202"/>
      <c r="I189" s="202">
        <v>1</v>
      </c>
    </row>
    <row r="190" spans="1:9" ht="28.5" customHeight="1">
      <c r="A190" s="212"/>
      <c r="B190" s="212"/>
      <c r="C190" s="246"/>
      <c r="D190" s="248"/>
      <c r="E190" s="202">
        <v>44</v>
      </c>
      <c r="F190" s="203" t="s">
        <v>371</v>
      </c>
      <c r="G190" s="202">
        <v>1</v>
      </c>
      <c r="H190" s="202"/>
      <c r="I190" s="202">
        <v>1</v>
      </c>
    </row>
    <row r="191" spans="1:9" ht="28.5" customHeight="1">
      <c r="A191" s="212"/>
      <c r="B191" s="212"/>
      <c r="C191" s="246"/>
      <c r="D191" s="248"/>
      <c r="E191" s="202">
        <v>45</v>
      </c>
      <c r="F191" s="203" t="s">
        <v>372</v>
      </c>
      <c r="G191" s="202">
        <v>1</v>
      </c>
      <c r="H191" s="202"/>
      <c r="I191" s="202">
        <v>1</v>
      </c>
    </row>
    <row r="192" spans="1:9" ht="28.5" customHeight="1">
      <c r="A192" s="212"/>
      <c r="B192" s="212"/>
      <c r="C192" s="246"/>
      <c r="D192" s="248"/>
      <c r="E192" s="202">
        <v>46</v>
      </c>
      <c r="F192" s="203" t="s">
        <v>373</v>
      </c>
      <c r="G192" s="202">
        <v>1</v>
      </c>
      <c r="H192" s="202"/>
      <c r="I192" s="202">
        <v>1</v>
      </c>
    </row>
    <row r="193" spans="1:9" ht="28.5" customHeight="1">
      <c r="A193" s="212"/>
      <c r="B193" s="212"/>
      <c r="C193" s="202">
        <v>19</v>
      </c>
      <c r="D193" s="203" t="s">
        <v>374</v>
      </c>
      <c r="E193" s="202">
        <v>47</v>
      </c>
      <c r="F193" s="203" t="s">
        <v>375</v>
      </c>
      <c r="G193" s="202">
        <v>1</v>
      </c>
      <c r="H193" s="202"/>
      <c r="I193" s="202">
        <v>1</v>
      </c>
    </row>
    <row r="194" spans="1:9" ht="28.5" customHeight="1">
      <c r="A194" s="212"/>
      <c r="B194" s="212"/>
      <c r="C194" s="202">
        <v>20</v>
      </c>
      <c r="D194" s="203" t="s">
        <v>376</v>
      </c>
      <c r="E194" s="202">
        <v>48</v>
      </c>
      <c r="F194" s="203" t="s">
        <v>377</v>
      </c>
      <c r="G194" s="202">
        <v>1</v>
      </c>
      <c r="H194" s="202"/>
      <c r="I194" s="202">
        <v>1</v>
      </c>
    </row>
    <row r="195" spans="1:9" ht="28.5" customHeight="1">
      <c r="A195" s="212"/>
      <c r="B195" s="212"/>
      <c r="C195" s="202">
        <v>21</v>
      </c>
      <c r="D195" s="202" t="s">
        <v>378</v>
      </c>
      <c r="E195" s="202">
        <v>49</v>
      </c>
      <c r="F195" s="203" t="s">
        <v>379</v>
      </c>
      <c r="G195" s="202">
        <v>1</v>
      </c>
      <c r="H195" s="202"/>
      <c r="I195" s="202">
        <v>1</v>
      </c>
    </row>
    <row r="196" spans="1:9" ht="28.5" customHeight="1">
      <c r="A196" s="212"/>
      <c r="B196" s="212"/>
      <c r="C196" s="246">
        <v>22</v>
      </c>
      <c r="D196" s="247" t="s">
        <v>380</v>
      </c>
      <c r="E196" s="202">
        <v>50</v>
      </c>
      <c r="F196" s="203" t="s">
        <v>381</v>
      </c>
      <c r="G196" s="202">
        <v>1</v>
      </c>
      <c r="H196" s="202"/>
      <c r="I196" s="202">
        <v>1</v>
      </c>
    </row>
    <row r="197" spans="1:9" ht="28.5" customHeight="1">
      <c r="A197" s="212"/>
      <c r="B197" s="212"/>
      <c r="C197" s="246"/>
      <c r="D197" s="247"/>
      <c r="E197" s="202">
        <v>51</v>
      </c>
      <c r="F197" s="203" t="s">
        <v>382</v>
      </c>
      <c r="G197" s="202">
        <v>1</v>
      </c>
      <c r="H197" s="202"/>
      <c r="I197" s="202">
        <v>1</v>
      </c>
    </row>
    <row r="198" spans="1:9" ht="28.5" customHeight="1">
      <c r="A198" s="212"/>
      <c r="B198" s="212"/>
      <c r="C198" s="246"/>
      <c r="D198" s="247"/>
      <c r="E198" s="202">
        <v>52</v>
      </c>
      <c r="F198" s="202" t="s">
        <v>383</v>
      </c>
      <c r="G198" s="202">
        <v>1</v>
      </c>
      <c r="H198" s="202"/>
      <c r="I198" s="202">
        <v>1</v>
      </c>
    </row>
    <row r="199" spans="1:9" ht="28.5" customHeight="1">
      <c r="A199" s="212"/>
      <c r="B199" s="212"/>
      <c r="C199" s="246">
        <v>23</v>
      </c>
      <c r="D199" s="247" t="s">
        <v>384</v>
      </c>
      <c r="E199" s="202">
        <v>53</v>
      </c>
      <c r="F199" s="183" t="s">
        <v>385</v>
      </c>
      <c r="G199" s="202">
        <v>1</v>
      </c>
      <c r="H199" s="202"/>
      <c r="I199" s="202">
        <v>1</v>
      </c>
    </row>
    <row r="200" spans="1:9" ht="28.5" customHeight="1">
      <c r="A200" s="212"/>
      <c r="B200" s="212"/>
      <c r="C200" s="246"/>
      <c r="D200" s="247"/>
      <c r="E200" s="202">
        <v>54</v>
      </c>
      <c r="F200" s="203" t="s">
        <v>386</v>
      </c>
      <c r="G200" s="202">
        <v>1</v>
      </c>
      <c r="H200" s="202"/>
      <c r="I200" s="202">
        <v>1</v>
      </c>
    </row>
    <row r="201" spans="1:9" ht="28.5" customHeight="1">
      <c r="A201" s="212"/>
      <c r="B201" s="212"/>
      <c r="C201" s="246"/>
      <c r="D201" s="247"/>
      <c r="E201" s="202">
        <v>55</v>
      </c>
      <c r="F201" s="183" t="s">
        <v>387</v>
      </c>
      <c r="G201" s="202">
        <v>1</v>
      </c>
      <c r="H201" s="202"/>
      <c r="I201" s="202">
        <v>1</v>
      </c>
    </row>
    <row r="202" spans="1:9" ht="28.5" customHeight="1">
      <c r="A202" s="212"/>
      <c r="B202" s="212"/>
      <c r="C202" s="249">
        <v>24</v>
      </c>
      <c r="D202" s="247" t="s">
        <v>388</v>
      </c>
      <c r="E202" s="202">
        <v>56</v>
      </c>
      <c r="F202" s="183" t="s">
        <v>389</v>
      </c>
      <c r="G202" s="202">
        <v>1</v>
      </c>
      <c r="H202" s="202"/>
      <c r="I202" s="202">
        <v>1</v>
      </c>
    </row>
    <row r="203" spans="1:9" ht="28.5" customHeight="1">
      <c r="A203" s="212"/>
      <c r="B203" s="212"/>
      <c r="C203" s="249"/>
      <c r="D203" s="247"/>
      <c r="E203" s="202">
        <v>57</v>
      </c>
      <c r="F203" s="183" t="s">
        <v>390</v>
      </c>
      <c r="G203" s="202">
        <v>1</v>
      </c>
      <c r="H203" s="202"/>
      <c r="I203" s="202">
        <v>1</v>
      </c>
    </row>
    <row r="204" spans="1:9" ht="28.5" customHeight="1">
      <c r="A204" s="212"/>
      <c r="B204" s="212"/>
      <c r="C204" s="249"/>
      <c r="D204" s="247"/>
      <c r="E204" s="202">
        <v>58</v>
      </c>
      <c r="F204" s="183" t="s">
        <v>391</v>
      </c>
      <c r="G204" s="202">
        <v>1</v>
      </c>
      <c r="H204" s="202"/>
      <c r="I204" s="202">
        <v>1</v>
      </c>
    </row>
    <row r="205" spans="1:9" ht="28.5" customHeight="1">
      <c r="A205" s="212"/>
      <c r="B205" s="212"/>
      <c r="C205" s="249"/>
      <c r="D205" s="247"/>
      <c r="E205" s="202">
        <v>59</v>
      </c>
      <c r="F205" s="183" t="s">
        <v>392</v>
      </c>
      <c r="G205" s="202">
        <v>1</v>
      </c>
      <c r="H205" s="202"/>
      <c r="I205" s="202">
        <v>1</v>
      </c>
    </row>
    <row r="206" spans="1:9" ht="28.5" customHeight="1">
      <c r="A206" s="212"/>
      <c r="B206" s="212"/>
      <c r="C206" s="249"/>
      <c r="D206" s="247"/>
      <c r="E206" s="202">
        <v>60</v>
      </c>
      <c r="F206" s="183" t="s">
        <v>393</v>
      </c>
      <c r="G206" s="202">
        <v>1</v>
      </c>
      <c r="H206" s="202"/>
      <c r="I206" s="202">
        <v>1</v>
      </c>
    </row>
    <row r="207" spans="1:9" ht="28.5" customHeight="1">
      <c r="A207" s="212"/>
      <c r="B207" s="212"/>
      <c r="C207" s="249"/>
      <c r="D207" s="247"/>
      <c r="E207" s="202">
        <v>61</v>
      </c>
      <c r="F207" s="183" t="s">
        <v>394</v>
      </c>
      <c r="G207" s="202">
        <v>1</v>
      </c>
      <c r="H207" s="202"/>
      <c r="I207" s="202">
        <v>1</v>
      </c>
    </row>
    <row r="208" spans="1:9" ht="25.5" customHeight="1">
      <c r="A208" s="212"/>
      <c r="B208" s="212"/>
      <c r="C208" s="249"/>
      <c r="D208" s="247"/>
      <c r="E208" s="202">
        <v>62</v>
      </c>
      <c r="F208" s="183" t="s">
        <v>395</v>
      </c>
      <c r="G208" s="202">
        <v>1</v>
      </c>
      <c r="H208" s="202"/>
      <c r="I208" s="202">
        <v>1</v>
      </c>
    </row>
    <row r="209" spans="1:9" ht="25.5" customHeight="1">
      <c r="A209" s="212"/>
      <c r="B209" s="212"/>
      <c r="C209" s="249"/>
      <c r="D209" s="247"/>
      <c r="E209" s="202">
        <v>63</v>
      </c>
      <c r="F209" s="203" t="s">
        <v>396</v>
      </c>
      <c r="G209" s="202">
        <v>1</v>
      </c>
      <c r="H209" s="202"/>
      <c r="I209" s="202">
        <v>1</v>
      </c>
    </row>
    <row r="210" spans="1:9" ht="25.5" customHeight="1">
      <c r="A210" s="212"/>
      <c r="B210" s="212"/>
      <c r="C210" s="249"/>
      <c r="D210" s="247"/>
      <c r="E210" s="202">
        <v>64</v>
      </c>
      <c r="F210" s="203" t="s">
        <v>397</v>
      </c>
      <c r="G210" s="202">
        <v>1</v>
      </c>
      <c r="H210" s="202"/>
      <c r="I210" s="202">
        <v>1</v>
      </c>
    </row>
    <row r="211" spans="1:9" ht="25.5" customHeight="1">
      <c r="A211" s="212"/>
      <c r="B211" s="212"/>
      <c r="C211" s="249"/>
      <c r="D211" s="247"/>
      <c r="E211" s="202">
        <v>65</v>
      </c>
      <c r="F211" s="203" t="s">
        <v>398</v>
      </c>
      <c r="G211" s="202">
        <v>1</v>
      </c>
      <c r="H211" s="202"/>
      <c r="I211" s="202">
        <v>1</v>
      </c>
    </row>
    <row r="212" spans="1:9" ht="25.5" customHeight="1">
      <c r="A212" s="212"/>
      <c r="B212" s="212"/>
      <c r="C212" s="249"/>
      <c r="D212" s="247"/>
      <c r="E212" s="202">
        <v>66</v>
      </c>
      <c r="F212" s="183" t="s">
        <v>399</v>
      </c>
      <c r="G212" s="202">
        <v>1</v>
      </c>
      <c r="H212" s="202"/>
      <c r="I212" s="202">
        <v>1</v>
      </c>
    </row>
    <row r="213" spans="1:9" ht="25.5" customHeight="1">
      <c r="A213" s="212"/>
      <c r="B213" s="212"/>
      <c r="C213" s="249"/>
      <c r="D213" s="247"/>
      <c r="E213" s="202">
        <v>67</v>
      </c>
      <c r="F213" s="183" t="s">
        <v>400</v>
      </c>
      <c r="G213" s="202">
        <v>1</v>
      </c>
      <c r="H213" s="202"/>
      <c r="I213" s="202">
        <v>1</v>
      </c>
    </row>
    <row r="214" spans="1:9" ht="25.5" customHeight="1">
      <c r="A214" s="212"/>
      <c r="B214" s="212"/>
      <c r="C214" s="184">
        <v>25</v>
      </c>
      <c r="D214" s="202" t="s">
        <v>401</v>
      </c>
      <c r="E214" s="202">
        <v>68</v>
      </c>
      <c r="F214" s="203" t="s">
        <v>402</v>
      </c>
      <c r="G214" s="202">
        <v>1</v>
      </c>
      <c r="H214" s="202"/>
      <c r="I214" s="202">
        <v>1</v>
      </c>
    </row>
    <row r="215" spans="1:9" ht="25.5" customHeight="1">
      <c r="A215" s="212"/>
      <c r="B215" s="212"/>
      <c r="C215" s="249">
        <v>26</v>
      </c>
      <c r="D215" s="248" t="s">
        <v>403</v>
      </c>
      <c r="E215" s="202">
        <v>69</v>
      </c>
      <c r="F215" s="183" t="s">
        <v>404</v>
      </c>
      <c r="G215" s="202">
        <v>1</v>
      </c>
      <c r="H215" s="202"/>
      <c r="I215" s="202">
        <v>1</v>
      </c>
    </row>
    <row r="216" spans="1:9" ht="25.5" customHeight="1">
      <c r="A216" s="212"/>
      <c r="B216" s="212"/>
      <c r="C216" s="249"/>
      <c r="D216" s="248"/>
      <c r="E216" s="202">
        <v>70</v>
      </c>
      <c r="F216" s="183" t="s">
        <v>405</v>
      </c>
      <c r="G216" s="202">
        <v>1</v>
      </c>
      <c r="H216" s="202"/>
      <c r="I216" s="202">
        <v>1</v>
      </c>
    </row>
    <row r="217" spans="1:9" ht="25.5" customHeight="1">
      <c r="A217" s="212"/>
      <c r="B217" s="212"/>
      <c r="C217" s="249"/>
      <c r="D217" s="248"/>
      <c r="E217" s="202">
        <v>71</v>
      </c>
      <c r="F217" s="183" t="s">
        <v>406</v>
      </c>
      <c r="G217" s="202">
        <v>1</v>
      </c>
      <c r="H217" s="202"/>
      <c r="I217" s="202">
        <v>1</v>
      </c>
    </row>
    <row r="218" spans="1:9" ht="25.5" customHeight="1">
      <c r="A218" s="212"/>
      <c r="B218" s="212"/>
      <c r="C218" s="185">
        <v>27</v>
      </c>
      <c r="D218" s="202" t="s">
        <v>407</v>
      </c>
      <c r="E218" s="202">
        <v>72</v>
      </c>
      <c r="F218" s="203" t="s">
        <v>408</v>
      </c>
      <c r="G218" s="202">
        <v>1</v>
      </c>
      <c r="H218" s="202"/>
      <c r="I218" s="202">
        <v>1</v>
      </c>
    </row>
    <row r="219" spans="1:9" ht="25.5" customHeight="1">
      <c r="A219" s="212"/>
      <c r="B219" s="212"/>
      <c r="C219" s="185">
        <v>27</v>
      </c>
      <c r="D219" s="185" t="s">
        <v>12</v>
      </c>
      <c r="E219" s="186">
        <v>72</v>
      </c>
      <c r="F219" s="186" t="s">
        <v>22</v>
      </c>
      <c r="G219" s="186">
        <f>SUM(G147:G218)</f>
        <v>72</v>
      </c>
      <c r="H219" s="186">
        <f>SUM(H147:H218)</f>
        <v>0</v>
      </c>
      <c r="I219" s="186">
        <f>SUM(I147:I218)</f>
        <v>72</v>
      </c>
    </row>
    <row r="220" spans="1:9" ht="27.75" customHeight="1">
      <c r="A220" s="212"/>
      <c r="B220" s="212" t="s">
        <v>546</v>
      </c>
      <c r="C220" s="206">
        <v>1</v>
      </c>
      <c r="D220" s="206" t="s">
        <v>410</v>
      </c>
      <c r="E220" s="206">
        <v>1</v>
      </c>
      <c r="F220" s="207" t="s">
        <v>411</v>
      </c>
      <c r="G220" s="206">
        <v>1</v>
      </c>
      <c r="H220" s="206"/>
      <c r="I220" s="206">
        <v>1</v>
      </c>
    </row>
    <row r="221" spans="1:9" ht="27.75" customHeight="1">
      <c r="A221" s="212"/>
      <c r="B221" s="212"/>
      <c r="C221" s="206">
        <v>2</v>
      </c>
      <c r="D221" s="206" t="s">
        <v>412</v>
      </c>
      <c r="E221" s="206">
        <v>2</v>
      </c>
      <c r="F221" s="207" t="s">
        <v>413</v>
      </c>
      <c r="G221" s="206">
        <v>1</v>
      </c>
      <c r="H221" s="206"/>
      <c r="I221" s="206">
        <v>1</v>
      </c>
    </row>
    <row r="222" spans="1:9" ht="27.75" customHeight="1">
      <c r="A222" s="212"/>
      <c r="B222" s="212"/>
      <c r="C222" s="244">
        <v>3</v>
      </c>
      <c r="D222" s="244" t="s">
        <v>414</v>
      </c>
      <c r="E222" s="206">
        <v>3</v>
      </c>
      <c r="F222" s="207" t="s">
        <v>415</v>
      </c>
      <c r="G222" s="206">
        <v>1</v>
      </c>
      <c r="H222" s="206"/>
      <c r="I222" s="206">
        <v>1</v>
      </c>
    </row>
    <row r="223" spans="1:9" ht="27.75" customHeight="1">
      <c r="A223" s="212"/>
      <c r="B223" s="212"/>
      <c r="C223" s="244"/>
      <c r="D223" s="244"/>
      <c r="E223" s="206">
        <v>4</v>
      </c>
      <c r="F223" s="207" t="s">
        <v>416</v>
      </c>
      <c r="G223" s="206">
        <v>1</v>
      </c>
      <c r="H223" s="206"/>
      <c r="I223" s="206">
        <v>1</v>
      </c>
    </row>
    <row r="224" spans="1:9" ht="27.75" customHeight="1">
      <c r="A224" s="212"/>
      <c r="B224" s="212"/>
      <c r="C224" s="244">
        <v>4</v>
      </c>
      <c r="D224" s="244" t="s">
        <v>417</v>
      </c>
      <c r="E224" s="206">
        <v>5</v>
      </c>
      <c r="F224" s="207" t="s">
        <v>418</v>
      </c>
      <c r="G224" s="206">
        <v>1</v>
      </c>
      <c r="H224" s="206"/>
      <c r="I224" s="206">
        <v>1</v>
      </c>
    </row>
    <row r="225" spans="1:9" ht="27.75" customHeight="1">
      <c r="A225" s="212"/>
      <c r="B225" s="212"/>
      <c r="C225" s="244"/>
      <c r="D225" s="244"/>
      <c r="E225" s="206">
        <v>6</v>
      </c>
      <c r="F225" s="207" t="s">
        <v>419</v>
      </c>
      <c r="G225" s="206">
        <v>1</v>
      </c>
      <c r="H225" s="206"/>
      <c r="I225" s="206">
        <v>1</v>
      </c>
    </row>
    <row r="226" spans="1:9" ht="27.75" customHeight="1">
      <c r="A226" s="212"/>
      <c r="B226" s="212"/>
      <c r="C226" s="244"/>
      <c r="D226" s="244"/>
      <c r="E226" s="206">
        <v>7</v>
      </c>
      <c r="F226" s="207" t="s">
        <v>420</v>
      </c>
      <c r="G226" s="206">
        <v>1</v>
      </c>
      <c r="H226" s="206"/>
      <c r="I226" s="206">
        <v>1</v>
      </c>
    </row>
    <row r="227" spans="1:9" ht="27.75" customHeight="1">
      <c r="A227" s="212"/>
      <c r="B227" s="212"/>
      <c r="C227" s="244"/>
      <c r="D227" s="244"/>
      <c r="E227" s="206">
        <v>8</v>
      </c>
      <c r="F227" s="207" t="s">
        <v>421</v>
      </c>
      <c r="G227" s="206">
        <v>1</v>
      </c>
      <c r="H227" s="206"/>
      <c r="I227" s="206">
        <v>1</v>
      </c>
    </row>
    <row r="228" spans="1:9" ht="27.75" customHeight="1">
      <c r="A228" s="212"/>
      <c r="B228" s="212"/>
      <c r="C228" s="244"/>
      <c r="D228" s="244"/>
      <c r="E228" s="206">
        <v>9</v>
      </c>
      <c r="F228" s="207" t="s">
        <v>422</v>
      </c>
      <c r="G228" s="206">
        <v>1</v>
      </c>
      <c r="H228" s="206"/>
      <c r="I228" s="206">
        <v>1</v>
      </c>
    </row>
    <row r="229" spans="1:9" ht="27.75" customHeight="1">
      <c r="A229" s="212"/>
      <c r="B229" s="212"/>
      <c r="C229" s="206">
        <v>5</v>
      </c>
      <c r="D229" s="206" t="s">
        <v>423</v>
      </c>
      <c r="E229" s="206">
        <v>10</v>
      </c>
      <c r="F229" s="207" t="s">
        <v>424</v>
      </c>
      <c r="G229" s="206">
        <v>1</v>
      </c>
      <c r="H229" s="206"/>
      <c r="I229" s="206">
        <v>1</v>
      </c>
    </row>
    <row r="230" spans="1:9" ht="27.75" customHeight="1">
      <c r="A230" s="212"/>
      <c r="B230" s="212"/>
      <c r="C230" s="244">
        <v>6</v>
      </c>
      <c r="D230" s="244" t="s">
        <v>425</v>
      </c>
      <c r="E230" s="206">
        <v>11</v>
      </c>
      <c r="F230" s="207" t="s">
        <v>426</v>
      </c>
      <c r="G230" s="206">
        <v>1</v>
      </c>
      <c r="H230" s="206"/>
      <c r="I230" s="206">
        <v>1</v>
      </c>
    </row>
    <row r="231" spans="1:9" ht="27.75" customHeight="1">
      <c r="A231" s="212"/>
      <c r="B231" s="212"/>
      <c r="C231" s="244"/>
      <c r="D231" s="244"/>
      <c r="E231" s="206">
        <v>12</v>
      </c>
      <c r="F231" s="207" t="s">
        <v>427</v>
      </c>
      <c r="G231" s="206">
        <v>1</v>
      </c>
      <c r="H231" s="206"/>
      <c r="I231" s="206">
        <v>1</v>
      </c>
    </row>
    <row r="232" spans="1:9" ht="27.75" customHeight="1">
      <c r="A232" s="212"/>
      <c r="B232" s="212"/>
      <c r="C232" s="244"/>
      <c r="D232" s="244"/>
      <c r="E232" s="206">
        <v>13</v>
      </c>
      <c r="F232" s="207" t="s">
        <v>428</v>
      </c>
      <c r="G232" s="206">
        <v>1</v>
      </c>
      <c r="H232" s="206"/>
      <c r="I232" s="206">
        <v>1</v>
      </c>
    </row>
    <row r="233" spans="1:9" ht="27.75" customHeight="1">
      <c r="A233" s="212"/>
      <c r="B233" s="212"/>
      <c r="C233" s="244"/>
      <c r="D233" s="244"/>
      <c r="E233" s="206">
        <v>14</v>
      </c>
      <c r="F233" s="207" t="s">
        <v>429</v>
      </c>
      <c r="G233" s="206">
        <v>1</v>
      </c>
      <c r="H233" s="206"/>
      <c r="I233" s="206">
        <v>1</v>
      </c>
    </row>
    <row r="234" spans="1:9" ht="27.75" customHeight="1">
      <c r="A234" s="212"/>
      <c r="B234" s="212"/>
      <c r="C234" s="244">
        <v>7</v>
      </c>
      <c r="D234" s="244" t="s">
        <v>430</v>
      </c>
      <c r="E234" s="206">
        <v>15</v>
      </c>
      <c r="F234" s="207" t="s">
        <v>431</v>
      </c>
      <c r="G234" s="206">
        <v>1</v>
      </c>
      <c r="H234" s="206"/>
      <c r="I234" s="206">
        <v>1</v>
      </c>
    </row>
    <row r="235" spans="1:9" ht="27.75" customHeight="1">
      <c r="A235" s="212"/>
      <c r="B235" s="212"/>
      <c r="C235" s="244"/>
      <c r="D235" s="244"/>
      <c r="E235" s="206">
        <v>16</v>
      </c>
      <c r="F235" s="207" t="s">
        <v>432</v>
      </c>
      <c r="G235" s="206">
        <v>1</v>
      </c>
      <c r="H235" s="206"/>
      <c r="I235" s="206">
        <v>1</v>
      </c>
    </row>
    <row r="236" spans="1:9" ht="27.75" customHeight="1">
      <c r="A236" s="212"/>
      <c r="B236" s="212"/>
      <c r="C236" s="244">
        <v>8</v>
      </c>
      <c r="D236" s="244" t="s">
        <v>433</v>
      </c>
      <c r="E236" s="206">
        <v>17</v>
      </c>
      <c r="F236" s="207" t="s">
        <v>434</v>
      </c>
      <c r="G236" s="206">
        <v>1</v>
      </c>
      <c r="H236" s="206"/>
      <c r="I236" s="206">
        <v>1</v>
      </c>
    </row>
    <row r="237" spans="1:9" ht="27.75" customHeight="1">
      <c r="A237" s="212"/>
      <c r="B237" s="212"/>
      <c r="C237" s="244"/>
      <c r="D237" s="244"/>
      <c r="E237" s="206">
        <v>18</v>
      </c>
      <c r="F237" s="207" t="s">
        <v>435</v>
      </c>
      <c r="G237" s="206">
        <v>1</v>
      </c>
      <c r="H237" s="206"/>
      <c r="I237" s="206">
        <v>1</v>
      </c>
    </row>
    <row r="238" spans="1:9" ht="27.75" customHeight="1">
      <c r="A238" s="212"/>
      <c r="B238" s="212"/>
      <c r="C238" s="244"/>
      <c r="D238" s="244"/>
      <c r="E238" s="206">
        <v>19</v>
      </c>
      <c r="F238" s="207" t="s">
        <v>436</v>
      </c>
      <c r="G238" s="206">
        <v>1</v>
      </c>
      <c r="H238" s="206"/>
      <c r="I238" s="206">
        <v>1</v>
      </c>
    </row>
    <row r="239" spans="1:9" ht="27.75" customHeight="1">
      <c r="A239" s="212"/>
      <c r="B239" s="212"/>
      <c r="C239" s="244"/>
      <c r="D239" s="244"/>
      <c r="E239" s="206">
        <v>20</v>
      </c>
      <c r="F239" s="207" t="s">
        <v>437</v>
      </c>
      <c r="G239" s="206">
        <v>1</v>
      </c>
      <c r="H239" s="206"/>
      <c r="I239" s="206">
        <v>1</v>
      </c>
    </row>
    <row r="240" spans="1:9" ht="27.75" customHeight="1">
      <c r="A240" s="212"/>
      <c r="B240" s="212"/>
      <c r="C240" s="206">
        <v>9</v>
      </c>
      <c r="D240" s="206" t="s">
        <v>438</v>
      </c>
      <c r="E240" s="206">
        <v>21</v>
      </c>
      <c r="F240" s="207" t="s">
        <v>439</v>
      </c>
      <c r="G240" s="206">
        <v>1</v>
      </c>
      <c r="H240" s="206"/>
      <c r="I240" s="206">
        <v>1</v>
      </c>
    </row>
    <row r="241" spans="1:9" ht="27.75" customHeight="1">
      <c r="A241" s="212"/>
      <c r="B241" s="212"/>
      <c r="C241" s="206">
        <v>10</v>
      </c>
      <c r="D241" s="206" t="s">
        <v>440</v>
      </c>
      <c r="E241" s="206">
        <v>22</v>
      </c>
      <c r="F241" s="207" t="s">
        <v>441</v>
      </c>
      <c r="G241" s="206">
        <v>1</v>
      </c>
      <c r="H241" s="206"/>
      <c r="I241" s="206">
        <v>1</v>
      </c>
    </row>
    <row r="242" spans="1:9" ht="27.75" customHeight="1">
      <c r="A242" s="212"/>
      <c r="B242" s="212"/>
      <c r="C242" s="251">
        <v>11</v>
      </c>
      <c r="D242" s="251" t="s">
        <v>442</v>
      </c>
      <c r="E242" s="206">
        <v>23</v>
      </c>
      <c r="F242" s="207" t="s">
        <v>443</v>
      </c>
      <c r="G242" s="207">
        <v>1</v>
      </c>
      <c r="H242" s="207"/>
      <c r="I242" s="207">
        <v>1</v>
      </c>
    </row>
    <row r="243" spans="1:9" ht="27.75" customHeight="1">
      <c r="A243" s="212"/>
      <c r="B243" s="212"/>
      <c r="C243" s="251"/>
      <c r="D243" s="251"/>
      <c r="E243" s="206">
        <v>24</v>
      </c>
      <c r="F243" s="207" t="s">
        <v>444</v>
      </c>
      <c r="G243" s="207">
        <v>1</v>
      </c>
      <c r="H243" s="207"/>
      <c r="I243" s="207">
        <v>1</v>
      </c>
    </row>
    <row r="244" spans="1:9" ht="27.75" customHeight="1">
      <c r="A244" s="212"/>
      <c r="B244" s="212"/>
      <c r="C244" s="206">
        <v>12</v>
      </c>
      <c r="D244" s="206" t="s">
        <v>445</v>
      </c>
      <c r="E244" s="206">
        <v>25</v>
      </c>
      <c r="F244" s="207" t="s">
        <v>446</v>
      </c>
      <c r="G244" s="206">
        <v>1</v>
      </c>
      <c r="H244" s="206"/>
      <c r="I244" s="206">
        <v>1</v>
      </c>
    </row>
    <row r="245" spans="1:9" ht="27.75" customHeight="1">
      <c r="A245" s="212"/>
      <c r="B245" s="212"/>
      <c r="C245" s="244">
        <v>13</v>
      </c>
      <c r="D245" s="244" t="s">
        <v>447</v>
      </c>
      <c r="E245" s="206">
        <v>26</v>
      </c>
      <c r="F245" s="207" t="s">
        <v>448</v>
      </c>
      <c r="G245" s="206">
        <v>1</v>
      </c>
      <c r="H245" s="206"/>
      <c r="I245" s="206">
        <v>1</v>
      </c>
    </row>
    <row r="246" spans="1:9" ht="27.75" customHeight="1">
      <c r="A246" s="212"/>
      <c r="B246" s="212"/>
      <c r="C246" s="244"/>
      <c r="D246" s="244"/>
      <c r="E246" s="206">
        <v>27</v>
      </c>
      <c r="F246" s="207" t="s">
        <v>449</v>
      </c>
      <c r="G246" s="206">
        <v>1</v>
      </c>
      <c r="H246" s="206"/>
      <c r="I246" s="206">
        <v>1</v>
      </c>
    </row>
    <row r="247" spans="1:9" ht="27.75" customHeight="1">
      <c r="A247" s="212"/>
      <c r="B247" s="212"/>
      <c r="C247" s="244"/>
      <c r="D247" s="244"/>
      <c r="E247" s="206">
        <v>28</v>
      </c>
      <c r="F247" s="207" t="s">
        <v>450</v>
      </c>
      <c r="G247" s="206">
        <v>1</v>
      </c>
      <c r="H247" s="206"/>
      <c r="I247" s="206">
        <v>1</v>
      </c>
    </row>
    <row r="248" spans="1:9" ht="27.75" customHeight="1">
      <c r="A248" s="212"/>
      <c r="B248" s="212"/>
      <c r="C248" s="244"/>
      <c r="D248" s="244"/>
      <c r="E248" s="206">
        <v>29</v>
      </c>
      <c r="F248" s="207" t="s">
        <v>451</v>
      </c>
      <c r="G248" s="206">
        <v>1</v>
      </c>
      <c r="H248" s="206"/>
      <c r="I248" s="206">
        <v>1</v>
      </c>
    </row>
    <row r="249" spans="1:9" ht="27.75" customHeight="1">
      <c r="A249" s="212"/>
      <c r="B249" s="212"/>
      <c r="C249" s="244">
        <v>14</v>
      </c>
      <c r="D249" s="244" t="s">
        <v>452</v>
      </c>
      <c r="E249" s="206">
        <v>30</v>
      </c>
      <c r="F249" s="207" t="s">
        <v>453</v>
      </c>
      <c r="G249" s="206">
        <v>1</v>
      </c>
      <c r="H249" s="206"/>
      <c r="I249" s="206">
        <v>1</v>
      </c>
    </row>
    <row r="250" spans="1:9" ht="27.75" customHeight="1">
      <c r="A250" s="212"/>
      <c r="B250" s="212"/>
      <c r="C250" s="244"/>
      <c r="D250" s="244"/>
      <c r="E250" s="206">
        <v>31</v>
      </c>
      <c r="F250" s="207" t="s">
        <v>454</v>
      </c>
      <c r="G250" s="206">
        <v>1</v>
      </c>
      <c r="H250" s="206"/>
      <c r="I250" s="206">
        <v>1</v>
      </c>
    </row>
    <row r="251" spans="1:9" ht="27.75" customHeight="1">
      <c r="A251" s="212"/>
      <c r="B251" s="212"/>
      <c r="C251" s="244"/>
      <c r="D251" s="244"/>
      <c r="E251" s="206">
        <v>32</v>
      </c>
      <c r="F251" s="207" t="s">
        <v>455</v>
      </c>
      <c r="G251" s="206">
        <v>1</v>
      </c>
      <c r="H251" s="206"/>
      <c r="I251" s="206">
        <v>1</v>
      </c>
    </row>
    <row r="252" spans="1:9" ht="27.75" customHeight="1">
      <c r="A252" s="212"/>
      <c r="B252" s="212"/>
      <c r="C252" s="244"/>
      <c r="D252" s="244"/>
      <c r="E252" s="206">
        <v>33</v>
      </c>
      <c r="F252" s="207" t="s">
        <v>456</v>
      </c>
      <c r="G252" s="206">
        <v>1</v>
      </c>
      <c r="H252" s="206"/>
      <c r="I252" s="206">
        <v>1</v>
      </c>
    </row>
    <row r="253" spans="1:9" ht="27.75" customHeight="1">
      <c r="A253" s="212">
        <v>7</v>
      </c>
      <c r="B253" s="212" t="s">
        <v>546</v>
      </c>
      <c r="C253" s="244">
        <v>15</v>
      </c>
      <c r="D253" s="244" t="s">
        <v>457</v>
      </c>
      <c r="E253" s="206">
        <v>34</v>
      </c>
      <c r="F253" s="207" t="s">
        <v>458</v>
      </c>
      <c r="G253" s="206">
        <v>1</v>
      </c>
      <c r="H253" s="206"/>
      <c r="I253" s="206">
        <v>1</v>
      </c>
    </row>
    <row r="254" spans="1:9" ht="27.75" customHeight="1">
      <c r="A254" s="212"/>
      <c r="B254" s="212"/>
      <c r="C254" s="244"/>
      <c r="D254" s="244"/>
      <c r="E254" s="206">
        <v>35</v>
      </c>
      <c r="F254" s="207" t="s">
        <v>459</v>
      </c>
      <c r="G254" s="206">
        <v>1</v>
      </c>
      <c r="H254" s="206"/>
      <c r="I254" s="206">
        <v>1</v>
      </c>
    </row>
    <row r="255" spans="1:9" ht="27.75" customHeight="1">
      <c r="A255" s="212"/>
      <c r="B255" s="212"/>
      <c r="C255" s="244"/>
      <c r="D255" s="244"/>
      <c r="E255" s="206">
        <v>36</v>
      </c>
      <c r="F255" s="207" t="s">
        <v>460</v>
      </c>
      <c r="G255" s="206">
        <v>1</v>
      </c>
      <c r="H255" s="206"/>
      <c r="I255" s="206">
        <v>1</v>
      </c>
    </row>
    <row r="256" spans="1:9" ht="27.75" customHeight="1">
      <c r="A256" s="212"/>
      <c r="B256" s="212"/>
      <c r="C256" s="244"/>
      <c r="D256" s="244"/>
      <c r="E256" s="206">
        <v>37</v>
      </c>
      <c r="F256" s="207" t="s">
        <v>461</v>
      </c>
      <c r="G256" s="206">
        <v>1</v>
      </c>
      <c r="H256" s="206"/>
      <c r="I256" s="206">
        <v>1</v>
      </c>
    </row>
    <row r="257" spans="1:9" ht="27.75" customHeight="1">
      <c r="A257" s="212"/>
      <c r="B257" s="212"/>
      <c r="C257" s="244"/>
      <c r="D257" s="244"/>
      <c r="E257" s="206">
        <v>38</v>
      </c>
      <c r="F257" s="207" t="s">
        <v>462</v>
      </c>
      <c r="G257" s="206">
        <v>1</v>
      </c>
      <c r="H257" s="206"/>
      <c r="I257" s="206">
        <v>1</v>
      </c>
    </row>
    <row r="258" spans="1:9" ht="27.75" customHeight="1">
      <c r="A258" s="212"/>
      <c r="B258" s="212"/>
      <c r="C258" s="244">
        <v>16</v>
      </c>
      <c r="D258" s="244" t="s">
        <v>463</v>
      </c>
      <c r="E258" s="206">
        <v>39</v>
      </c>
      <c r="F258" s="207" t="s">
        <v>464</v>
      </c>
      <c r="G258" s="206">
        <v>1</v>
      </c>
      <c r="H258" s="206"/>
      <c r="I258" s="206">
        <v>1</v>
      </c>
    </row>
    <row r="259" spans="1:9" ht="27.75" customHeight="1">
      <c r="A259" s="212"/>
      <c r="B259" s="212"/>
      <c r="C259" s="244"/>
      <c r="D259" s="244"/>
      <c r="E259" s="206">
        <v>40</v>
      </c>
      <c r="F259" s="207" t="s">
        <v>465</v>
      </c>
      <c r="G259" s="206">
        <v>1</v>
      </c>
      <c r="H259" s="206"/>
      <c r="I259" s="206">
        <v>1</v>
      </c>
    </row>
    <row r="260" spans="1:9" ht="27.75" customHeight="1">
      <c r="A260" s="212"/>
      <c r="B260" s="212"/>
      <c r="C260" s="244"/>
      <c r="D260" s="244"/>
      <c r="E260" s="206">
        <v>41</v>
      </c>
      <c r="F260" s="207" t="s">
        <v>466</v>
      </c>
      <c r="G260" s="206">
        <v>1</v>
      </c>
      <c r="H260" s="206"/>
      <c r="I260" s="206">
        <v>1</v>
      </c>
    </row>
    <row r="261" spans="1:9" ht="27.75" customHeight="1">
      <c r="A261" s="212"/>
      <c r="B261" s="212"/>
      <c r="C261" s="244">
        <v>17</v>
      </c>
      <c r="D261" s="244" t="s">
        <v>467</v>
      </c>
      <c r="E261" s="206">
        <v>42</v>
      </c>
      <c r="F261" s="182" t="s">
        <v>468</v>
      </c>
      <c r="G261" s="206">
        <v>1</v>
      </c>
      <c r="H261" s="206"/>
      <c r="I261" s="206">
        <v>1</v>
      </c>
    </row>
    <row r="262" spans="1:9" ht="27.75" customHeight="1">
      <c r="A262" s="212"/>
      <c r="B262" s="212"/>
      <c r="C262" s="244"/>
      <c r="D262" s="244"/>
      <c r="E262" s="206">
        <v>43</v>
      </c>
      <c r="F262" s="182" t="s">
        <v>469</v>
      </c>
      <c r="G262" s="206">
        <v>1</v>
      </c>
      <c r="H262" s="206"/>
      <c r="I262" s="206">
        <v>1</v>
      </c>
    </row>
    <row r="263" spans="1:9" ht="27.75" customHeight="1">
      <c r="A263" s="212"/>
      <c r="B263" s="212"/>
      <c r="C263" s="244"/>
      <c r="D263" s="244"/>
      <c r="E263" s="206">
        <v>44</v>
      </c>
      <c r="F263" s="207" t="s">
        <v>470</v>
      </c>
      <c r="G263" s="206">
        <v>1</v>
      </c>
      <c r="H263" s="206"/>
      <c r="I263" s="206">
        <v>1</v>
      </c>
    </row>
    <row r="264" spans="1:9" ht="27.75" customHeight="1">
      <c r="A264" s="212"/>
      <c r="B264" s="212"/>
      <c r="C264" s="244">
        <v>18</v>
      </c>
      <c r="D264" s="244" t="s">
        <v>471</v>
      </c>
      <c r="E264" s="206">
        <v>45</v>
      </c>
      <c r="F264" s="207" t="s">
        <v>472</v>
      </c>
      <c r="G264" s="206">
        <v>1</v>
      </c>
      <c r="H264" s="206"/>
      <c r="I264" s="206">
        <v>1</v>
      </c>
    </row>
    <row r="265" spans="1:9" ht="27.75" customHeight="1">
      <c r="A265" s="212"/>
      <c r="B265" s="212"/>
      <c r="C265" s="244"/>
      <c r="D265" s="244"/>
      <c r="E265" s="206">
        <v>46</v>
      </c>
      <c r="F265" s="207" t="s">
        <v>473</v>
      </c>
      <c r="G265" s="206">
        <v>1</v>
      </c>
      <c r="H265" s="206"/>
      <c r="I265" s="206">
        <v>1</v>
      </c>
    </row>
    <row r="266" spans="1:9" ht="27.75" customHeight="1">
      <c r="A266" s="212"/>
      <c r="B266" s="212"/>
      <c r="C266" s="244"/>
      <c r="D266" s="244"/>
      <c r="E266" s="206">
        <v>47</v>
      </c>
      <c r="F266" s="207" t="s">
        <v>474</v>
      </c>
      <c r="G266" s="206">
        <v>1</v>
      </c>
      <c r="H266" s="206"/>
      <c r="I266" s="206">
        <v>1</v>
      </c>
    </row>
    <row r="267" spans="1:9" ht="27.75" customHeight="1">
      <c r="A267" s="212"/>
      <c r="B267" s="212"/>
      <c r="C267" s="244"/>
      <c r="D267" s="244"/>
      <c r="E267" s="206">
        <v>48</v>
      </c>
      <c r="F267" s="207" t="s">
        <v>475</v>
      </c>
      <c r="G267" s="206">
        <v>1</v>
      </c>
      <c r="H267" s="206"/>
      <c r="I267" s="206">
        <v>1</v>
      </c>
    </row>
    <row r="268" spans="1:9" ht="27.75" customHeight="1">
      <c r="A268" s="212"/>
      <c r="B268" s="212"/>
      <c r="C268" s="206">
        <v>19</v>
      </c>
      <c r="D268" s="206" t="s">
        <v>476</v>
      </c>
      <c r="E268" s="206">
        <v>49</v>
      </c>
      <c r="F268" s="207" t="s">
        <v>477</v>
      </c>
      <c r="G268" s="206">
        <v>1</v>
      </c>
      <c r="H268" s="206"/>
      <c r="I268" s="206">
        <v>1</v>
      </c>
    </row>
    <row r="269" spans="1:9" ht="27.75" customHeight="1">
      <c r="A269" s="212"/>
      <c r="B269" s="212"/>
      <c r="C269" s="244">
        <v>20</v>
      </c>
      <c r="D269" s="244" t="s">
        <v>478</v>
      </c>
      <c r="E269" s="206">
        <v>50</v>
      </c>
      <c r="F269" s="207" t="s">
        <v>479</v>
      </c>
      <c r="G269" s="206">
        <v>1</v>
      </c>
      <c r="H269" s="206"/>
      <c r="I269" s="206">
        <v>1</v>
      </c>
    </row>
    <row r="270" spans="1:9" ht="27.75" customHeight="1">
      <c r="A270" s="212"/>
      <c r="B270" s="212"/>
      <c r="C270" s="244"/>
      <c r="D270" s="244"/>
      <c r="E270" s="206">
        <v>51</v>
      </c>
      <c r="F270" s="207" t="s">
        <v>480</v>
      </c>
      <c r="G270" s="206">
        <v>1</v>
      </c>
      <c r="H270" s="206"/>
      <c r="I270" s="206">
        <v>1</v>
      </c>
    </row>
    <row r="271" spans="1:9" ht="24.75" customHeight="1">
      <c r="A271" s="212"/>
      <c r="B271" s="212"/>
      <c r="C271" s="244"/>
      <c r="D271" s="244"/>
      <c r="E271" s="206">
        <v>52</v>
      </c>
      <c r="F271" s="207" t="s">
        <v>481</v>
      </c>
      <c r="G271" s="206">
        <v>1</v>
      </c>
      <c r="H271" s="206"/>
      <c r="I271" s="206">
        <v>1</v>
      </c>
    </row>
    <row r="272" spans="1:9" ht="24.75" customHeight="1">
      <c r="A272" s="212"/>
      <c r="B272" s="212"/>
      <c r="C272" s="244"/>
      <c r="D272" s="244"/>
      <c r="E272" s="206">
        <v>53</v>
      </c>
      <c r="F272" s="207" t="s">
        <v>482</v>
      </c>
      <c r="G272" s="206">
        <v>1</v>
      </c>
      <c r="H272" s="206"/>
      <c r="I272" s="206">
        <v>1</v>
      </c>
    </row>
    <row r="273" spans="1:9" ht="24.75" customHeight="1">
      <c r="A273" s="212"/>
      <c r="B273" s="212"/>
      <c r="C273" s="244">
        <v>21</v>
      </c>
      <c r="D273" s="244" t="s">
        <v>483</v>
      </c>
      <c r="E273" s="206">
        <v>54</v>
      </c>
      <c r="F273" s="207" t="s">
        <v>484</v>
      </c>
      <c r="G273" s="206">
        <v>1</v>
      </c>
      <c r="H273" s="206"/>
      <c r="I273" s="206">
        <v>1</v>
      </c>
    </row>
    <row r="274" spans="1:9" ht="24.75" customHeight="1">
      <c r="A274" s="212"/>
      <c r="B274" s="212"/>
      <c r="C274" s="244"/>
      <c r="D274" s="244"/>
      <c r="E274" s="206">
        <v>55</v>
      </c>
      <c r="F274" s="207" t="s">
        <v>485</v>
      </c>
      <c r="G274" s="206">
        <v>1</v>
      </c>
      <c r="H274" s="206"/>
      <c r="I274" s="206">
        <v>1</v>
      </c>
    </row>
    <row r="275" spans="1:9" ht="26.25" customHeight="1">
      <c r="A275" s="212"/>
      <c r="B275" s="212"/>
      <c r="C275" s="244"/>
      <c r="D275" s="244"/>
      <c r="E275" s="206">
        <v>56</v>
      </c>
      <c r="F275" s="207" t="s">
        <v>486</v>
      </c>
      <c r="G275" s="206">
        <v>1</v>
      </c>
      <c r="H275" s="206"/>
      <c r="I275" s="206">
        <v>1</v>
      </c>
    </row>
    <row r="276" spans="1:9" ht="26.25" customHeight="1">
      <c r="A276" s="212"/>
      <c r="B276" s="212"/>
      <c r="C276" s="244"/>
      <c r="D276" s="244"/>
      <c r="E276" s="206">
        <v>57</v>
      </c>
      <c r="F276" s="207" t="s">
        <v>487</v>
      </c>
      <c r="G276" s="206">
        <v>1</v>
      </c>
      <c r="H276" s="206"/>
      <c r="I276" s="206">
        <v>1</v>
      </c>
    </row>
    <row r="277" spans="1:9" ht="26.25" customHeight="1">
      <c r="A277" s="212"/>
      <c r="B277" s="212"/>
      <c r="C277" s="244"/>
      <c r="D277" s="244"/>
      <c r="E277" s="206">
        <v>58</v>
      </c>
      <c r="F277" s="207" t="s">
        <v>488</v>
      </c>
      <c r="G277" s="206">
        <v>1</v>
      </c>
      <c r="H277" s="206"/>
      <c r="I277" s="206">
        <v>1</v>
      </c>
    </row>
    <row r="278" spans="1:9" ht="26.25" customHeight="1">
      <c r="A278" s="212"/>
      <c r="B278" s="212"/>
      <c r="C278" s="244"/>
      <c r="D278" s="244"/>
      <c r="E278" s="206">
        <v>59</v>
      </c>
      <c r="F278" s="207" t="s">
        <v>489</v>
      </c>
      <c r="G278" s="206">
        <v>1</v>
      </c>
      <c r="H278" s="206"/>
      <c r="I278" s="206">
        <v>1</v>
      </c>
    </row>
    <row r="279" spans="1:9" ht="26.25" customHeight="1">
      <c r="A279" s="212"/>
      <c r="B279" s="212"/>
      <c r="C279" s="244">
        <v>22</v>
      </c>
      <c r="D279" s="244" t="s">
        <v>490</v>
      </c>
      <c r="E279" s="206">
        <v>60</v>
      </c>
      <c r="F279" s="207" t="s">
        <v>491</v>
      </c>
      <c r="G279" s="206">
        <v>1</v>
      </c>
      <c r="H279" s="206"/>
      <c r="I279" s="206">
        <v>1</v>
      </c>
    </row>
    <row r="280" spans="1:9" ht="27.75" customHeight="1">
      <c r="A280" s="212"/>
      <c r="B280" s="212"/>
      <c r="C280" s="244"/>
      <c r="D280" s="244"/>
      <c r="E280" s="206">
        <v>61</v>
      </c>
      <c r="F280" s="207" t="s">
        <v>492</v>
      </c>
      <c r="G280" s="206">
        <v>1</v>
      </c>
      <c r="H280" s="206"/>
      <c r="I280" s="206">
        <v>1</v>
      </c>
    </row>
    <row r="281" spans="1:9" ht="27.75" customHeight="1">
      <c r="A281" s="212"/>
      <c r="B281" s="212"/>
      <c r="C281" s="244">
        <v>23</v>
      </c>
      <c r="D281" s="244" t="s">
        <v>493</v>
      </c>
      <c r="E281" s="206">
        <v>62</v>
      </c>
      <c r="F281" s="207" t="s">
        <v>494</v>
      </c>
      <c r="G281" s="206">
        <v>1</v>
      </c>
      <c r="H281" s="206"/>
      <c r="I281" s="206">
        <v>1</v>
      </c>
    </row>
    <row r="282" spans="1:9" ht="27.75" customHeight="1">
      <c r="A282" s="212"/>
      <c r="B282" s="212"/>
      <c r="C282" s="244"/>
      <c r="D282" s="244"/>
      <c r="E282" s="206">
        <v>63</v>
      </c>
      <c r="F282" s="207" t="s">
        <v>495</v>
      </c>
      <c r="G282" s="206">
        <v>1</v>
      </c>
      <c r="H282" s="206"/>
      <c r="I282" s="206">
        <v>1</v>
      </c>
    </row>
    <row r="283" spans="1:9" ht="27.75" customHeight="1">
      <c r="A283" s="212"/>
      <c r="B283" s="212"/>
      <c r="C283" s="244"/>
      <c r="D283" s="244"/>
      <c r="E283" s="206">
        <v>64</v>
      </c>
      <c r="F283" s="207" t="s">
        <v>496</v>
      </c>
      <c r="G283" s="206">
        <v>1</v>
      </c>
      <c r="H283" s="206"/>
      <c r="I283" s="206">
        <v>1</v>
      </c>
    </row>
    <row r="284" spans="1:9" ht="27.75" customHeight="1">
      <c r="A284" s="212"/>
      <c r="B284" s="212"/>
      <c r="C284" s="244"/>
      <c r="D284" s="244"/>
      <c r="E284" s="206">
        <v>65</v>
      </c>
      <c r="F284" s="207" t="s">
        <v>497</v>
      </c>
      <c r="G284" s="206">
        <v>1</v>
      </c>
      <c r="H284" s="206"/>
      <c r="I284" s="206">
        <v>1</v>
      </c>
    </row>
    <row r="285" spans="1:9" ht="27.75" customHeight="1">
      <c r="A285" s="212"/>
      <c r="B285" s="212"/>
      <c r="C285" s="244"/>
      <c r="D285" s="244"/>
      <c r="E285" s="206">
        <v>66</v>
      </c>
      <c r="F285" s="207" t="s">
        <v>498</v>
      </c>
      <c r="G285" s="206">
        <v>1</v>
      </c>
      <c r="H285" s="206"/>
      <c r="I285" s="206">
        <v>1</v>
      </c>
    </row>
    <row r="286" spans="1:9" ht="27.75" customHeight="1">
      <c r="A286" s="212"/>
      <c r="B286" s="212"/>
      <c r="C286" s="244"/>
      <c r="D286" s="244"/>
      <c r="E286" s="206">
        <v>67</v>
      </c>
      <c r="F286" s="207" t="s">
        <v>499</v>
      </c>
      <c r="G286" s="206">
        <v>1</v>
      </c>
      <c r="H286" s="206"/>
      <c r="I286" s="206">
        <v>1</v>
      </c>
    </row>
    <row r="287" spans="1:9" ht="24" customHeight="1">
      <c r="A287" s="212">
        <v>7</v>
      </c>
      <c r="B287" s="212" t="s">
        <v>546</v>
      </c>
      <c r="C287" s="244">
        <v>24</v>
      </c>
      <c r="D287" s="244" t="s">
        <v>500</v>
      </c>
      <c r="E287" s="206">
        <v>68</v>
      </c>
      <c r="F287" s="207" t="s">
        <v>501</v>
      </c>
      <c r="G287" s="206">
        <v>1</v>
      </c>
      <c r="H287" s="206"/>
      <c r="I287" s="206">
        <v>1</v>
      </c>
    </row>
    <row r="288" spans="1:9" ht="24" customHeight="1">
      <c r="A288" s="212"/>
      <c r="B288" s="212"/>
      <c r="C288" s="244"/>
      <c r="D288" s="244"/>
      <c r="E288" s="206">
        <v>69</v>
      </c>
      <c r="F288" s="207" t="s">
        <v>502</v>
      </c>
      <c r="G288" s="206">
        <v>1</v>
      </c>
      <c r="H288" s="206"/>
      <c r="I288" s="206">
        <v>1</v>
      </c>
    </row>
    <row r="289" spans="1:9" ht="24" customHeight="1">
      <c r="A289" s="212"/>
      <c r="B289" s="212"/>
      <c r="C289" s="244"/>
      <c r="D289" s="244"/>
      <c r="E289" s="206">
        <v>70</v>
      </c>
      <c r="F289" s="207" t="s">
        <v>503</v>
      </c>
      <c r="G289" s="206">
        <v>1</v>
      </c>
      <c r="H289" s="206"/>
      <c r="I289" s="206">
        <v>1</v>
      </c>
    </row>
    <row r="290" spans="1:9" ht="24" customHeight="1">
      <c r="A290" s="212"/>
      <c r="B290" s="212"/>
      <c r="C290" s="244"/>
      <c r="D290" s="244"/>
      <c r="E290" s="206">
        <v>71</v>
      </c>
      <c r="F290" s="207" t="s">
        <v>504</v>
      </c>
      <c r="G290" s="206">
        <v>1</v>
      </c>
      <c r="H290" s="206"/>
      <c r="I290" s="206">
        <v>1</v>
      </c>
    </row>
    <row r="291" spans="1:9" ht="24" customHeight="1">
      <c r="A291" s="212"/>
      <c r="B291" s="212"/>
      <c r="C291" s="244"/>
      <c r="D291" s="244"/>
      <c r="E291" s="206">
        <v>72</v>
      </c>
      <c r="F291" s="207" t="s">
        <v>505</v>
      </c>
      <c r="G291" s="206">
        <v>1</v>
      </c>
      <c r="H291" s="206"/>
      <c r="I291" s="206">
        <v>1</v>
      </c>
    </row>
    <row r="292" spans="1:9" ht="24" customHeight="1">
      <c r="A292" s="212"/>
      <c r="B292" s="212"/>
      <c r="C292" s="244"/>
      <c r="D292" s="244"/>
      <c r="E292" s="206">
        <v>73</v>
      </c>
      <c r="F292" s="207" t="s">
        <v>506</v>
      </c>
      <c r="G292" s="206">
        <v>1</v>
      </c>
      <c r="H292" s="206"/>
      <c r="I292" s="206">
        <v>1</v>
      </c>
    </row>
    <row r="293" spans="1:9" ht="24" customHeight="1">
      <c r="A293" s="212"/>
      <c r="B293" s="212"/>
      <c r="C293" s="244"/>
      <c r="D293" s="244"/>
      <c r="E293" s="206">
        <v>74</v>
      </c>
      <c r="F293" s="207" t="s">
        <v>507</v>
      </c>
      <c r="G293" s="206">
        <v>1</v>
      </c>
      <c r="H293" s="206"/>
      <c r="I293" s="206">
        <v>1</v>
      </c>
    </row>
    <row r="294" spans="1:9" ht="24" customHeight="1">
      <c r="A294" s="212"/>
      <c r="B294" s="212"/>
      <c r="C294" s="244">
        <v>25</v>
      </c>
      <c r="D294" s="244" t="s">
        <v>235</v>
      </c>
      <c r="E294" s="206">
        <v>75</v>
      </c>
      <c r="F294" s="207" t="s">
        <v>508</v>
      </c>
      <c r="G294" s="206">
        <v>1</v>
      </c>
      <c r="H294" s="206"/>
      <c r="I294" s="206">
        <v>1</v>
      </c>
    </row>
    <row r="295" spans="1:9" ht="24" customHeight="1">
      <c r="A295" s="212"/>
      <c r="B295" s="212"/>
      <c r="C295" s="244"/>
      <c r="D295" s="244"/>
      <c r="E295" s="206">
        <v>76</v>
      </c>
      <c r="F295" s="207" t="s">
        <v>509</v>
      </c>
      <c r="G295" s="206">
        <v>1</v>
      </c>
      <c r="H295" s="206"/>
      <c r="I295" s="206">
        <v>1</v>
      </c>
    </row>
    <row r="296" spans="1:9" ht="24" customHeight="1">
      <c r="A296" s="212"/>
      <c r="B296" s="212"/>
      <c r="C296" s="244"/>
      <c r="D296" s="244"/>
      <c r="E296" s="206">
        <v>77</v>
      </c>
      <c r="F296" s="207" t="s">
        <v>510</v>
      </c>
      <c r="G296" s="206">
        <v>1</v>
      </c>
      <c r="H296" s="206"/>
      <c r="I296" s="206">
        <v>1</v>
      </c>
    </row>
    <row r="297" spans="1:9" ht="24" customHeight="1">
      <c r="A297" s="212"/>
      <c r="B297" s="212"/>
      <c r="C297" s="244"/>
      <c r="D297" s="244"/>
      <c r="E297" s="206">
        <v>78</v>
      </c>
      <c r="F297" s="207" t="s">
        <v>511</v>
      </c>
      <c r="G297" s="206">
        <v>1</v>
      </c>
      <c r="H297" s="206"/>
      <c r="I297" s="206">
        <v>1</v>
      </c>
    </row>
    <row r="298" spans="1:9" ht="24" customHeight="1">
      <c r="A298" s="212"/>
      <c r="B298" s="212"/>
      <c r="C298" s="206">
        <v>26</v>
      </c>
      <c r="D298" s="207" t="s">
        <v>512</v>
      </c>
      <c r="E298" s="206">
        <v>79</v>
      </c>
      <c r="F298" s="207" t="s">
        <v>513</v>
      </c>
      <c r="G298" s="206">
        <v>1</v>
      </c>
      <c r="H298" s="206"/>
      <c r="I298" s="206">
        <v>1</v>
      </c>
    </row>
    <row r="299" spans="1:9" ht="24" customHeight="1">
      <c r="A299" s="212"/>
      <c r="B299" s="212"/>
      <c r="C299" s="244">
        <v>27</v>
      </c>
      <c r="D299" s="244" t="s">
        <v>514</v>
      </c>
      <c r="E299" s="206">
        <v>80</v>
      </c>
      <c r="F299" s="207" t="s">
        <v>515</v>
      </c>
      <c r="G299" s="206">
        <v>1</v>
      </c>
      <c r="H299" s="206"/>
      <c r="I299" s="206">
        <v>1</v>
      </c>
    </row>
    <row r="300" spans="1:9" ht="24" customHeight="1">
      <c r="A300" s="212"/>
      <c r="B300" s="212"/>
      <c r="C300" s="244"/>
      <c r="D300" s="244"/>
      <c r="E300" s="206">
        <v>81</v>
      </c>
      <c r="F300" s="207" t="s">
        <v>516</v>
      </c>
      <c r="G300" s="206">
        <v>1</v>
      </c>
      <c r="H300" s="206"/>
      <c r="I300" s="206">
        <v>1</v>
      </c>
    </row>
    <row r="301" spans="1:9" ht="24" customHeight="1">
      <c r="A301" s="212"/>
      <c r="B301" s="212"/>
      <c r="C301" s="244"/>
      <c r="D301" s="244"/>
      <c r="E301" s="206">
        <v>82</v>
      </c>
      <c r="F301" s="207" t="s">
        <v>517</v>
      </c>
      <c r="G301" s="206">
        <v>1</v>
      </c>
      <c r="H301" s="206"/>
      <c r="I301" s="206">
        <v>1</v>
      </c>
    </row>
    <row r="302" spans="1:9" ht="24" customHeight="1">
      <c r="A302" s="212"/>
      <c r="B302" s="212"/>
      <c r="C302" s="244"/>
      <c r="D302" s="244"/>
      <c r="E302" s="206">
        <v>83</v>
      </c>
      <c r="F302" s="207" t="s">
        <v>518</v>
      </c>
      <c r="G302" s="206">
        <v>1</v>
      </c>
      <c r="H302" s="206"/>
      <c r="I302" s="206">
        <v>1</v>
      </c>
    </row>
    <row r="303" spans="1:9" ht="24" customHeight="1">
      <c r="A303" s="212"/>
      <c r="B303" s="212"/>
      <c r="C303" s="244"/>
      <c r="D303" s="244"/>
      <c r="E303" s="206">
        <v>84</v>
      </c>
      <c r="F303" s="207" t="s">
        <v>519</v>
      </c>
      <c r="G303" s="206">
        <v>1</v>
      </c>
      <c r="H303" s="206"/>
      <c r="I303" s="206">
        <v>1</v>
      </c>
    </row>
    <row r="304" spans="1:9" ht="24" customHeight="1">
      <c r="A304" s="212"/>
      <c r="B304" s="212"/>
      <c r="C304" s="244"/>
      <c r="D304" s="244"/>
      <c r="E304" s="206">
        <v>85</v>
      </c>
      <c r="F304" s="207" t="s">
        <v>520</v>
      </c>
      <c r="G304" s="206">
        <v>1</v>
      </c>
      <c r="H304" s="206"/>
      <c r="I304" s="206">
        <v>1</v>
      </c>
    </row>
    <row r="305" spans="1:9" ht="24" customHeight="1">
      <c r="A305" s="212"/>
      <c r="B305" s="212"/>
      <c r="C305" s="244">
        <v>28</v>
      </c>
      <c r="D305" s="244" t="s">
        <v>521</v>
      </c>
      <c r="E305" s="206">
        <v>86</v>
      </c>
      <c r="F305" s="187" t="s">
        <v>522</v>
      </c>
      <c r="G305" s="206">
        <v>1</v>
      </c>
      <c r="H305" s="206"/>
      <c r="I305" s="206">
        <v>1</v>
      </c>
    </row>
    <row r="306" spans="1:9" ht="24" customHeight="1">
      <c r="A306" s="212"/>
      <c r="B306" s="212"/>
      <c r="C306" s="244"/>
      <c r="D306" s="244"/>
      <c r="E306" s="206">
        <v>87</v>
      </c>
      <c r="F306" s="187" t="s">
        <v>523</v>
      </c>
      <c r="G306" s="206">
        <v>1</v>
      </c>
      <c r="H306" s="206"/>
      <c r="I306" s="206">
        <v>1</v>
      </c>
    </row>
    <row r="307" spans="1:9" ht="24" customHeight="1">
      <c r="A307" s="212"/>
      <c r="B307" s="212"/>
      <c r="C307" s="244"/>
      <c r="D307" s="244"/>
      <c r="E307" s="206">
        <v>88</v>
      </c>
      <c r="F307" s="187" t="s">
        <v>524</v>
      </c>
      <c r="G307" s="206">
        <v>1</v>
      </c>
      <c r="H307" s="206"/>
      <c r="I307" s="206">
        <v>1</v>
      </c>
    </row>
    <row r="308" spans="1:9" ht="24" customHeight="1">
      <c r="A308" s="212"/>
      <c r="B308" s="212"/>
      <c r="C308" s="244">
        <v>29</v>
      </c>
      <c r="D308" s="244" t="s">
        <v>525</v>
      </c>
      <c r="E308" s="206">
        <v>89</v>
      </c>
      <c r="F308" s="187" t="s">
        <v>526</v>
      </c>
      <c r="G308" s="206">
        <v>1</v>
      </c>
      <c r="H308" s="206"/>
      <c r="I308" s="206">
        <v>1</v>
      </c>
    </row>
    <row r="309" spans="1:9" ht="24" customHeight="1">
      <c r="A309" s="212"/>
      <c r="B309" s="212"/>
      <c r="C309" s="244"/>
      <c r="D309" s="244"/>
      <c r="E309" s="206">
        <v>90</v>
      </c>
      <c r="F309" s="187" t="s">
        <v>527</v>
      </c>
      <c r="G309" s="206">
        <v>1</v>
      </c>
      <c r="H309" s="206"/>
      <c r="I309" s="206">
        <v>1</v>
      </c>
    </row>
    <row r="310" spans="1:9" ht="24" customHeight="1">
      <c r="A310" s="212"/>
      <c r="B310" s="212"/>
      <c r="C310" s="244"/>
      <c r="D310" s="244"/>
      <c r="E310" s="206">
        <v>91</v>
      </c>
      <c r="F310" s="187" t="s">
        <v>528</v>
      </c>
      <c r="G310" s="206">
        <v>1</v>
      </c>
      <c r="H310" s="206"/>
      <c r="I310" s="206">
        <v>1</v>
      </c>
    </row>
    <row r="311" spans="1:9" ht="24" customHeight="1">
      <c r="A311" s="212"/>
      <c r="B311" s="212"/>
      <c r="C311" s="244"/>
      <c r="D311" s="244"/>
      <c r="E311" s="206">
        <v>92</v>
      </c>
      <c r="F311" s="187" t="s">
        <v>529</v>
      </c>
      <c r="G311" s="206">
        <v>1</v>
      </c>
      <c r="H311" s="206"/>
      <c r="I311" s="206">
        <v>1</v>
      </c>
    </row>
    <row r="312" spans="1:9" ht="21" customHeight="1">
      <c r="A312" s="212"/>
      <c r="B312" s="212"/>
      <c r="C312" s="244"/>
      <c r="D312" s="244"/>
      <c r="E312" s="206">
        <v>93</v>
      </c>
      <c r="F312" s="187" t="s">
        <v>530</v>
      </c>
      <c r="G312" s="206">
        <v>1</v>
      </c>
      <c r="H312" s="206"/>
      <c r="I312" s="206">
        <v>1</v>
      </c>
    </row>
    <row r="313" spans="1:9" ht="21" customHeight="1">
      <c r="A313" s="212"/>
      <c r="B313" s="212"/>
      <c r="C313" s="244">
        <v>30</v>
      </c>
      <c r="D313" s="244" t="s">
        <v>531</v>
      </c>
      <c r="E313" s="206">
        <v>94</v>
      </c>
      <c r="F313" s="187" t="s">
        <v>532</v>
      </c>
      <c r="G313" s="206">
        <v>1</v>
      </c>
      <c r="H313" s="206"/>
      <c r="I313" s="206">
        <v>1</v>
      </c>
    </row>
    <row r="314" spans="1:9" ht="21" customHeight="1">
      <c r="A314" s="212"/>
      <c r="B314" s="212"/>
      <c r="C314" s="244"/>
      <c r="D314" s="244"/>
      <c r="E314" s="206">
        <v>95</v>
      </c>
      <c r="F314" s="187" t="s">
        <v>533</v>
      </c>
      <c r="G314" s="206">
        <v>1</v>
      </c>
      <c r="H314" s="206"/>
      <c r="I314" s="206">
        <v>1</v>
      </c>
    </row>
    <row r="315" spans="1:9" ht="21" customHeight="1">
      <c r="A315" s="212"/>
      <c r="B315" s="212"/>
      <c r="C315" s="244"/>
      <c r="D315" s="244"/>
      <c r="E315" s="206">
        <v>96</v>
      </c>
      <c r="F315" s="187" t="s">
        <v>534</v>
      </c>
      <c r="G315" s="206">
        <v>1</v>
      </c>
      <c r="H315" s="206"/>
      <c r="I315" s="206">
        <v>1</v>
      </c>
    </row>
    <row r="316" spans="1:9" ht="21" customHeight="1">
      <c r="A316" s="212"/>
      <c r="B316" s="212"/>
      <c r="C316" s="244"/>
      <c r="D316" s="244"/>
      <c r="E316" s="206">
        <v>97</v>
      </c>
      <c r="F316" s="187" t="s">
        <v>535</v>
      </c>
      <c r="G316" s="206">
        <v>1</v>
      </c>
      <c r="H316" s="206"/>
      <c r="I316" s="206">
        <v>1</v>
      </c>
    </row>
    <row r="317" spans="1:9" ht="24" customHeight="1">
      <c r="A317" s="212"/>
      <c r="B317" s="212"/>
      <c r="C317" s="244">
        <v>31</v>
      </c>
      <c r="D317" s="244" t="s">
        <v>237</v>
      </c>
      <c r="E317" s="206">
        <v>98</v>
      </c>
      <c r="F317" s="188" t="s">
        <v>536</v>
      </c>
      <c r="G317" s="206">
        <v>1</v>
      </c>
      <c r="H317" s="206"/>
      <c r="I317" s="206">
        <v>1</v>
      </c>
    </row>
    <row r="318" spans="1:9" ht="24" customHeight="1">
      <c r="A318" s="212"/>
      <c r="B318" s="212"/>
      <c r="C318" s="244"/>
      <c r="D318" s="244"/>
      <c r="E318" s="206">
        <v>99</v>
      </c>
      <c r="F318" s="188" t="s">
        <v>537</v>
      </c>
      <c r="G318" s="206">
        <v>1</v>
      </c>
      <c r="H318" s="206"/>
      <c r="I318" s="206">
        <v>1</v>
      </c>
    </row>
    <row r="319" spans="1:9" ht="24" customHeight="1">
      <c r="A319" s="212"/>
      <c r="B319" s="212"/>
      <c r="C319" s="244"/>
      <c r="D319" s="244"/>
      <c r="E319" s="206">
        <v>100</v>
      </c>
      <c r="F319" s="188" t="s">
        <v>538</v>
      </c>
      <c r="G319" s="206">
        <v>1</v>
      </c>
      <c r="H319" s="206"/>
      <c r="I319" s="206">
        <v>1</v>
      </c>
    </row>
    <row r="320" spans="1:9" ht="24" customHeight="1">
      <c r="A320" s="212"/>
      <c r="B320" s="212"/>
      <c r="C320" s="244"/>
      <c r="D320" s="244"/>
      <c r="E320" s="206">
        <v>101</v>
      </c>
      <c r="F320" s="188" t="s">
        <v>539</v>
      </c>
      <c r="G320" s="206">
        <v>1</v>
      </c>
      <c r="H320" s="206"/>
      <c r="I320" s="206">
        <v>1</v>
      </c>
    </row>
    <row r="321" spans="1:9" ht="24" customHeight="1">
      <c r="A321" s="212"/>
      <c r="B321" s="212"/>
      <c r="C321" s="244"/>
      <c r="D321" s="244"/>
      <c r="E321" s="206">
        <v>102</v>
      </c>
      <c r="F321" s="188" t="s">
        <v>540</v>
      </c>
      <c r="G321" s="206">
        <v>1</v>
      </c>
      <c r="H321" s="206"/>
      <c r="I321" s="206">
        <v>1</v>
      </c>
    </row>
    <row r="322" spans="1:9" ht="24" customHeight="1">
      <c r="A322" s="212"/>
      <c r="B322" s="212"/>
      <c r="C322" s="244"/>
      <c r="D322" s="244"/>
      <c r="E322" s="206">
        <v>103</v>
      </c>
      <c r="F322" s="189" t="s">
        <v>541</v>
      </c>
      <c r="G322" s="206">
        <v>1</v>
      </c>
      <c r="H322" s="206"/>
      <c r="I322" s="206">
        <v>1</v>
      </c>
    </row>
    <row r="323" spans="1:9" ht="24" customHeight="1">
      <c r="A323" s="212"/>
      <c r="B323" s="212"/>
      <c r="C323" s="206">
        <v>32</v>
      </c>
      <c r="D323" s="206" t="s">
        <v>542</v>
      </c>
      <c r="E323" s="206">
        <v>104</v>
      </c>
      <c r="F323" s="189" t="s">
        <v>543</v>
      </c>
      <c r="G323" s="206">
        <v>1</v>
      </c>
      <c r="H323" s="206"/>
      <c r="I323" s="206">
        <v>1</v>
      </c>
    </row>
    <row r="324" spans="1:9" ht="24" customHeight="1">
      <c r="A324" s="212"/>
      <c r="B324" s="212"/>
      <c r="C324" s="206">
        <v>33</v>
      </c>
      <c r="D324" s="206" t="s">
        <v>417</v>
      </c>
      <c r="E324" s="206">
        <v>105</v>
      </c>
      <c r="F324" s="189" t="s">
        <v>544</v>
      </c>
      <c r="G324" s="206">
        <v>1</v>
      </c>
      <c r="H324" s="206"/>
      <c r="I324" s="206">
        <v>1</v>
      </c>
    </row>
    <row r="325" spans="1:9" ht="24" customHeight="1">
      <c r="A325" s="212"/>
      <c r="B325" s="212"/>
      <c r="C325" s="181">
        <v>33</v>
      </c>
      <c r="D325" s="181" t="s">
        <v>12</v>
      </c>
      <c r="E325" s="181">
        <v>105</v>
      </c>
      <c r="F325" s="181" t="s">
        <v>22</v>
      </c>
      <c r="G325" s="181">
        <v>105</v>
      </c>
      <c r="H325" s="181">
        <v>0</v>
      </c>
      <c r="I325" s="181">
        <v>105</v>
      </c>
    </row>
    <row r="326" spans="1:9" ht="30.75" customHeight="1">
      <c r="A326" s="212">
        <v>8</v>
      </c>
      <c r="B326" s="212" t="s">
        <v>680</v>
      </c>
      <c r="C326" s="206">
        <v>1</v>
      </c>
      <c r="D326" s="201" t="s">
        <v>577</v>
      </c>
      <c r="E326" s="201">
        <v>1</v>
      </c>
      <c r="F326" s="196" t="s">
        <v>578</v>
      </c>
      <c r="G326" s="201">
        <v>1</v>
      </c>
      <c r="H326" s="197"/>
      <c r="I326" s="201">
        <v>1</v>
      </c>
    </row>
    <row r="327" spans="1:9" ht="30.75" customHeight="1">
      <c r="A327" s="212"/>
      <c r="B327" s="212"/>
      <c r="C327" s="244">
        <v>2</v>
      </c>
      <c r="D327" s="245" t="s">
        <v>579</v>
      </c>
      <c r="E327" s="201">
        <v>2</v>
      </c>
      <c r="F327" s="196" t="s">
        <v>580</v>
      </c>
      <c r="G327" s="201">
        <v>1</v>
      </c>
      <c r="H327" s="197"/>
      <c r="I327" s="201">
        <v>1</v>
      </c>
    </row>
    <row r="328" spans="1:9" ht="30.75" customHeight="1">
      <c r="A328" s="212"/>
      <c r="B328" s="212"/>
      <c r="C328" s="244"/>
      <c r="D328" s="245"/>
      <c r="E328" s="201">
        <v>3</v>
      </c>
      <c r="F328" s="196" t="s">
        <v>581</v>
      </c>
      <c r="G328" s="201">
        <v>1</v>
      </c>
      <c r="H328" s="197"/>
      <c r="I328" s="201">
        <v>1</v>
      </c>
    </row>
    <row r="329" spans="1:9" ht="30.75" customHeight="1">
      <c r="A329" s="212"/>
      <c r="B329" s="212"/>
      <c r="C329" s="244">
        <v>3</v>
      </c>
      <c r="D329" s="245" t="s">
        <v>582</v>
      </c>
      <c r="E329" s="201">
        <v>4</v>
      </c>
      <c r="F329" s="196" t="s">
        <v>583</v>
      </c>
      <c r="G329" s="201">
        <v>1</v>
      </c>
      <c r="H329" s="197"/>
      <c r="I329" s="201">
        <v>1</v>
      </c>
    </row>
    <row r="330" spans="1:9" ht="30.75" customHeight="1">
      <c r="A330" s="212"/>
      <c r="B330" s="212"/>
      <c r="C330" s="244"/>
      <c r="D330" s="245"/>
      <c r="E330" s="201">
        <v>5</v>
      </c>
      <c r="F330" s="196" t="s">
        <v>584</v>
      </c>
      <c r="G330" s="201">
        <v>1</v>
      </c>
      <c r="H330" s="197"/>
      <c r="I330" s="201">
        <v>1</v>
      </c>
    </row>
    <row r="331" spans="1:9" ht="29.25" customHeight="1">
      <c r="A331" s="212"/>
      <c r="B331" s="212"/>
      <c r="C331" s="206">
        <v>4</v>
      </c>
      <c r="D331" s="201" t="s">
        <v>585</v>
      </c>
      <c r="E331" s="201">
        <v>6</v>
      </c>
      <c r="F331" s="196" t="s">
        <v>586</v>
      </c>
      <c r="G331" s="201">
        <v>1</v>
      </c>
      <c r="H331" s="197"/>
      <c r="I331" s="201">
        <v>1</v>
      </c>
    </row>
    <row r="332" spans="1:9" ht="29.25" customHeight="1">
      <c r="A332" s="212"/>
      <c r="B332" s="212"/>
      <c r="C332" s="206">
        <v>5</v>
      </c>
      <c r="D332" s="201" t="s">
        <v>587</v>
      </c>
      <c r="E332" s="201">
        <v>7</v>
      </c>
      <c r="F332" s="196" t="s">
        <v>588</v>
      </c>
      <c r="G332" s="201">
        <v>1</v>
      </c>
      <c r="H332" s="197"/>
      <c r="I332" s="201">
        <v>1</v>
      </c>
    </row>
    <row r="333" spans="1:9" ht="29.25" customHeight="1">
      <c r="A333" s="212"/>
      <c r="B333" s="212"/>
      <c r="C333" s="206">
        <v>6</v>
      </c>
      <c r="D333" s="201" t="s">
        <v>589</v>
      </c>
      <c r="E333" s="201">
        <v>8</v>
      </c>
      <c r="F333" s="196" t="s">
        <v>590</v>
      </c>
      <c r="G333" s="201">
        <v>1</v>
      </c>
      <c r="H333" s="197"/>
      <c r="I333" s="201">
        <v>1</v>
      </c>
    </row>
    <row r="334" spans="1:9" ht="29.25" customHeight="1">
      <c r="A334" s="212"/>
      <c r="B334" s="212"/>
      <c r="C334" s="206">
        <v>7</v>
      </c>
      <c r="D334" s="201" t="s">
        <v>591</v>
      </c>
      <c r="E334" s="201">
        <v>9</v>
      </c>
      <c r="F334" s="196" t="s">
        <v>592</v>
      </c>
      <c r="G334" s="201">
        <v>1</v>
      </c>
      <c r="H334" s="197"/>
      <c r="I334" s="201">
        <v>1</v>
      </c>
    </row>
    <row r="335" spans="1:9" ht="29.25" customHeight="1">
      <c r="A335" s="212"/>
      <c r="B335" s="212"/>
      <c r="C335" s="206">
        <v>8</v>
      </c>
      <c r="D335" s="201" t="s">
        <v>593</v>
      </c>
      <c r="E335" s="201">
        <v>10</v>
      </c>
      <c r="F335" s="196" t="s">
        <v>594</v>
      </c>
      <c r="G335" s="201">
        <v>1</v>
      </c>
      <c r="H335" s="197"/>
      <c r="I335" s="201">
        <v>1</v>
      </c>
    </row>
    <row r="336" spans="1:9" ht="29.25" customHeight="1">
      <c r="A336" s="212"/>
      <c r="B336" s="212"/>
      <c r="C336" s="244">
        <v>9</v>
      </c>
      <c r="D336" s="245" t="s">
        <v>595</v>
      </c>
      <c r="E336" s="201">
        <v>11</v>
      </c>
      <c r="F336" s="196" t="s">
        <v>596</v>
      </c>
      <c r="G336" s="201">
        <v>1</v>
      </c>
      <c r="H336" s="197"/>
      <c r="I336" s="201">
        <v>1</v>
      </c>
    </row>
    <row r="337" spans="1:9" ht="29.25" customHeight="1">
      <c r="A337" s="212"/>
      <c r="B337" s="212"/>
      <c r="C337" s="244"/>
      <c r="D337" s="245"/>
      <c r="E337" s="201">
        <v>12</v>
      </c>
      <c r="F337" s="196" t="s">
        <v>597</v>
      </c>
      <c r="G337" s="201">
        <v>1</v>
      </c>
      <c r="H337" s="197"/>
      <c r="I337" s="201">
        <v>1</v>
      </c>
    </row>
    <row r="338" spans="1:9" ht="29.25" customHeight="1">
      <c r="A338" s="212"/>
      <c r="B338" s="212"/>
      <c r="C338" s="206">
        <v>10</v>
      </c>
      <c r="D338" s="201" t="s">
        <v>598</v>
      </c>
      <c r="E338" s="201">
        <v>13</v>
      </c>
      <c r="F338" s="196" t="s">
        <v>599</v>
      </c>
      <c r="G338" s="201">
        <v>1</v>
      </c>
      <c r="H338" s="197"/>
      <c r="I338" s="201">
        <v>1</v>
      </c>
    </row>
    <row r="339" spans="1:9" ht="30.75" customHeight="1">
      <c r="A339" s="212"/>
      <c r="B339" s="212"/>
      <c r="C339" s="206">
        <v>11</v>
      </c>
      <c r="D339" s="201" t="s">
        <v>600</v>
      </c>
      <c r="E339" s="201">
        <v>14</v>
      </c>
      <c r="F339" s="196" t="s">
        <v>601</v>
      </c>
      <c r="G339" s="201">
        <v>1</v>
      </c>
      <c r="H339" s="197"/>
      <c r="I339" s="201">
        <v>1</v>
      </c>
    </row>
    <row r="340" spans="1:9" ht="30.75" customHeight="1">
      <c r="A340" s="212"/>
      <c r="B340" s="212"/>
      <c r="C340" s="244">
        <v>12</v>
      </c>
      <c r="D340" s="245" t="s">
        <v>602</v>
      </c>
      <c r="E340" s="201">
        <v>15</v>
      </c>
      <c r="F340" s="196" t="s">
        <v>603</v>
      </c>
      <c r="G340" s="201">
        <v>1</v>
      </c>
      <c r="H340" s="197"/>
      <c r="I340" s="201">
        <v>1</v>
      </c>
    </row>
    <row r="341" spans="1:9" ht="30.75" customHeight="1">
      <c r="A341" s="212"/>
      <c r="B341" s="212"/>
      <c r="C341" s="244"/>
      <c r="D341" s="245"/>
      <c r="E341" s="201">
        <v>16</v>
      </c>
      <c r="F341" s="196" t="s">
        <v>604</v>
      </c>
      <c r="G341" s="201">
        <v>1</v>
      </c>
      <c r="H341" s="197"/>
      <c r="I341" s="201">
        <v>1</v>
      </c>
    </row>
    <row r="342" spans="1:9" ht="30.75" customHeight="1">
      <c r="A342" s="212"/>
      <c r="B342" s="212"/>
      <c r="C342" s="244">
        <v>13</v>
      </c>
      <c r="D342" s="245" t="s">
        <v>605</v>
      </c>
      <c r="E342" s="201">
        <v>17</v>
      </c>
      <c r="F342" s="196" t="s">
        <v>606</v>
      </c>
      <c r="G342" s="201">
        <v>1</v>
      </c>
      <c r="H342" s="197"/>
      <c r="I342" s="201">
        <v>1</v>
      </c>
    </row>
    <row r="343" spans="1:9" ht="29.25" customHeight="1">
      <c r="A343" s="212"/>
      <c r="B343" s="212"/>
      <c r="C343" s="244"/>
      <c r="D343" s="245"/>
      <c r="E343" s="201">
        <v>18</v>
      </c>
      <c r="F343" s="196" t="s">
        <v>607</v>
      </c>
      <c r="G343" s="201">
        <v>1</v>
      </c>
      <c r="H343" s="197"/>
      <c r="I343" s="201">
        <v>1</v>
      </c>
    </row>
    <row r="344" spans="1:9" ht="29.25" customHeight="1">
      <c r="A344" s="212"/>
      <c r="B344" s="212"/>
      <c r="C344" s="244"/>
      <c r="D344" s="245"/>
      <c r="E344" s="201">
        <v>19</v>
      </c>
      <c r="F344" s="196" t="s">
        <v>608</v>
      </c>
      <c r="G344" s="201">
        <v>1</v>
      </c>
      <c r="H344" s="197"/>
      <c r="I344" s="201">
        <v>1</v>
      </c>
    </row>
    <row r="345" spans="1:9" ht="29.25" customHeight="1">
      <c r="A345" s="212"/>
      <c r="B345" s="212"/>
      <c r="C345" s="244"/>
      <c r="D345" s="245"/>
      <c r="E345" s="201">
        <v>20</v>
      </c>
      <c r="F345" s="196" t="s">
        <v>609</v>
      </c>
      <c r="G345" s="201">
        <v>1</v>
      </c>
      <c r="H345" s="197"/>
      <c r="I345" s="201">
        <v>1</v>
      </c>
    </row>
    <row r="346" spans="1:9" ht="29.25" customHeight="1">
      <c r="A346" s="212"/>
      <c r="B346" s="212"/>
      <c r="C346" s="206">
        <v>14</v>
      </c>
      <c r="D346" s="201" t="s">
        <v>610</v>
      </c>
      <c r="E346" s="201">
        <v>21</v>
      </c>
      <c r="F346" s="196" t="s">
        <v>611</v>
      </c>
      <c r="G346" s="201">
        <v>1</v>
      </c>
      <c r="H346" s="197"/>
      <c r="I346" s="201">
        <v>1</v>
      </c>
    </row>
    <row r="347" spans="1:9" ht="29.25" customHeight="1">
      <c r="A347" s="212"/>
      <c r="B347" s="212"/>
      <c r="C347" s="244">
        <v>15</v>
      </c>
      <c r="D347" s="245" t="s">
        <v>612</v>
      </c>
      <c r="E347" s="201">
        <v>22</v>
      </c>
      <c r="F347" s="196" t="s">
        <v>613</v>
      </c>
      <c r="G347" s="201">
        <v>1</v>
      </c>
      <c r="H347" s="197"/>
      <c r="I347" s="201">
        <v>1</v>
      </c>
    </row>
    <row r="348" spans="1:9" ht="29.25" customHeight="1">
      <c r="A348" s="212"/>
      <c r="B348" s="212"/>
      <c r="C348" s="244"/>
      <c r="D348" s="245"/>
      <c r="E348" s="201">
        <v>23</v>
      </c>
      <c r="F348" s="196" t="s">
        <v>614</v>
      </c>
      <c r="G348" s="201">
        <v>1</v>
      </c>
      <c r="H348" s="197"/>
      <c r="I348" s="201">
        <v>1</v>
      </c>
    </row>
    <row r="349" spans="1:9" ht="30.75" customHeight="1">
      <c r="A349" s="212"/>
      <c r="B349" s="212"/>
      <c r="C349" s="244"/>
      <c r="D349" s="245"/>
      <c r="E349" s="201">
        <v>24</v>
      </c>
      <c r="F349" s="196" t="s">
        <v>615</v>
      </c>
      <c r="G349" s="201">
        <v>1</v>
      </c>
      <c r="H349" s="197"/>
      <c r="I349" s="201">
        <v>1</v>
      </c>
    </row>
    <row r="350" spans="1:9" ht="30.75" customHeight="1">
      <c r="A350" s="212"/>
      <c r="B350" s="212"/>
      <c r="C350" s="244"/>
      <c r="D350" s="245"/>
      <c r="E350" s="201">
        <v>25</v>
      </c>
      <c r="F350" s="196" t="s">
        <v>616</v>
      </c>
      <c r="G350" s="201">
        <v>1</v>
      </c>
      <c r="H350" s="197"/>
      <c r="I350" s="201">
        <v>1</v>
      </c>
    </row>
    <row r="351" spans="1:9" ht="29.25" customHeight="1">
      <c r="A351" s="212"/>
      <c r="B351" s="212"/>
      <c r="C351" s="244"/>
      <c r="D351" s="245"/>
      <c r="E351" s="201">
        <v>26</v>
      </c>
      <c r="F351" s="196" t="s">
        <v>617</v>
      </c>
      <c r="G351" s="201">
        <v>1</v>
      </c>
      <c r="H351" s="197"/>
      <c r="I351" s="201">
        <v>1</v>
      </c>
    </row>
    <row r="352" spans="1:9" ht="29.25" customHeight="1">
      <c r="A352" s="212"/>
      <c r="B352" s="212"/>
      <c r="C352" s="206">
        <v>16</v>
      </c>
      <c r="D352" s="201" t="s">
        <v>618</v>
      </c>
      <c r="E352" s="201">
        <v>27</v>
      </c>
      <c r="F352" s="196" t="s">
        <v>619</v>
      </c>
      <c r="G352" s="201">
        <v>1</v>
      </c>
      <c r="H352" s="197"/>
      <c r="I352" s="201">
        <v>1</v>
      </c>
    </row>
    <row r="353" spans="1:9" ht="29.25" customHeight="1">
      <c r="A353" s="212"/>
      <c r="B353" s="212"/>
      <c r="C353" s="206">
        <v>17</v>
      </c>
      <c r="D353" s="201" t="s">
        <v>620</v>
      </c>
      <c r="E353" s="201">
        <v>28</v>
      </c>
      <c r="F353" s="196" t="s">
        <v>621</v>
      </c>
      <c r="G353" s="201">
        <v>1</v>
      </c>
      <c r="H353" s="197"/>
      <c r="I353" s="201">
        <v>1</v>
      </c>
    </row>
    <row r="354" spans="1:9" ht="29.25" customHeight="1">
      <c r="A354" s="212"/>
      <c r="B354" s="212"/>
      <c r="C354" s="244">
        <v>18</v>
      </c>
      <c r="D354" s="245" t="s">
        <v>622</v>
      </c>
      <c r="E354" s="201">
        <v>29</v>
      </c>
      <c r="F354" s="196" t="s">
        <v>623</v>
      </c>
      <c r="G354" s="201">
        <v>1</v>
      </c>
      <c r="H354" s="197"/>
      <c r="I354" s="201">
        <v>1</v>
      </c>
    </row>
    <row r="355" spans="1:9" ht="29.25" customHeight="1">
      <c r="A355" s="212"/>
      <c r="B355" s="212"/>
      <c r="C355" s="244"/>
      <c r="D355" s="245"/>
      <c r="E355" s="201">
        <v>30</v>
      </c>
      <c r="F355" s="196" t="s">
        <v>624</v>
      </c>
      <c r="G355" s="201">
        <v>1</v>
      </c>
      <c r="H355" s="197"/>
      <c r="I355" s="201">
        <v>1</v>
      </c>
    </row>
    <row r="356" spans="1:9" ht="29.25" customHeight="1">
      <c r="A356" s="212"/>
      <c r="B356" s="212"/>
      <c r="C356" s="206">
        <v>19</v>
      </c>
      <c r="D356" s="201" t="s">
        <v>625</v>
      </c>
      <c r="E356" s="201">
        <v>31</v>
      </c>
      <c r="F356" s="196" t="s">
        <v>626</v>
      </c>
      <c r="G356" s="201">
        <v>1</v>
      </c>
      <c r="H356" s="197"/>
      <c r="I356" s="201">
        <v>1</v>
      </c>
    </row>
    <row r="357" spans="1:9" ht="37.5" customHeight="1">
      <c r="A357" s="212">
        <v>8</v>
      </c>
      <c r="B357" s="212" t="s">
        <v>680</v>
      </c>
      <c r="C357" s="206">
        <v>20</v>
      </c>
      <c r="D357" s="201" t="s">
        <v>627</v>
      </c>
      <c r="E357" s="201">
        <v>32</v>
      </c>
      <c r="F357" s="196" t="s">
        <v>628</v>
      </c>
      <c r="G357" s="201">
        <v>1</v>
      </c>
      <c r="H357" s="197"/>
      <c r="I357" s="201">
        <v>1</v>
      </c>
    </row>
    <row r="358" spans="1:9" ht="37.5" customHeight="1">
      <c r="A358" s="212"/>
      <c r="B358" s="212"/>
      <c r="C358" s="206">
        <v>21</v>
      </c>
      <c r="D358" s="201" t="s">
        <v>629</v>
      </c>
      <c r="E358" s="201">
        <v>33</v>
      </c>
      <c r="F358" s="196" t="s">
        <v>630</v>
      </c>
      <c r="G358" s="201">
        <v>1</v>
      </c>
      <c r="H358" s="197"/>
      <c r="I358" s="201">
        <v>1</v>
      </c>
    </row>
    <row r="359" spans="1:9" ht="37.5" customHeight="1">
      <c r="A359" s="212"/>
      <c r="B359" s="212"/>
      <c r="C359" s="206">
        <v>22</v>
      </c>
      <c r="D359" s="201" t="s">
        <v>631</v>
      </c>
      <c r="E359" s="201">
        <v>34</v>
      </c>
      <c r="F359" s="196" t="s">
        <v>632</v>
      </c>
      <c r="G359" s="201">
        <v>1</v>
      </c>
      <c r="H359" s="197"/>
      <c r="I359" s="201">
        <v>1</v>
      </c>
    </row>
    <row r="360" spans="1:9" ht="37.5" customHeight="1">
      <c r="A360" s="212"/>
      <c r="B360" s="212"/>
      <c r="C360" s="206">
        <v>23</v>
      </c>
      <c r="D360" s="201" t="s">
        <v>633</v>
      </c>
      <c r="E360" s="201">
        <v>35</v>
      </c>
      <c r="F360" s="196" t="s">
        <v>634</v>
      </c>
      <c r="G360" s="201">
        <v>1</v>
      </c>
      <c r="H360" s="197"/>
      <c r="I360" s="201">
        <v>1</v>
      </c>
    </row>
    <row r="361" spans="1:9" ht="37.5" customHeight="1">
      <c r="A361" s="212"/>
      <c r="B361" s="212"/>
      <c r="C361" s="206">
        <v>24</v>
      </c>
      <c r="D361" s="201" t="s">
        <v>635</v>
      </c>
      <c r="E361" s="201">
        <v>36</v>
      </c>
      <c r="F361" s="196" t="s">
        <v>636</v>
      </c>
      <c r="G361" s="201">
        <v>1</v>
      </c>
      <c r="H361" s="197"/>
      <c r="I361" s="201">
        <v>1</v>
      </c>
    </row>
    <row r="362" spans="1:9" ht="37.5" customHeight="1">
      <c r="A362" s="212"/>
      <c r="B362" s="212"/>
      <c r="C362" s="206">
        <v>25</v>
      </c>
      <c r="D362" s="201" t="s">
        <v>637</v>
      </c>
      <c r="E362" s="201">
        <v>37</v>
      </c>
      <c r="F362" s="196" t="s">
        <v>638</v>
      </c>
      <c r="G362" s="201">
        <v>1</v>
      </c>
      <c r="H362" s="197"/>
      <c r="I362" s="201">
        <v>1</v>
      </c>
    </row>
    <row r="363" spans="1:9" ht="37.5" customHeight="1">
      <c r="A363" s="212"/>
      <c r="B363" s="212"/>
      <c r="C363" s="244">
        <v>26</v>
      </c>
      <c r="D363" s="245" t="s">
        <v>639</v>
      </c>
      <c r="E363" s="201">
        <v>38</v>
      </c>
      <c r="F363" s="196" t="s">
        <v>640</v>
      </c>
      <c r="G363" s="201">
        <v>1</v>
      </c>
      <c r="H363" s="197"/>
      <c r="I363" s="201">
        <v>1</v>
      </c>
    </row>
    <row r="364" spans="1:9" ht="37.5" customHeight="1">
      <c r="A364" s="212"/>
      <c r="B364" s="212"/>
      <c r="C364" s="244"/>
      <c r="D364" s="245"/>
      <c r="E364" s="201">
        <v>39</v>
      </c>
      <c r="F364" s="196" t="s">
        <v>641</v>
      </c>
      <c r="G364" s="201">
        <v>1</v>
      </c>
      <c r="H364" s="197"/>
      <c r="I364" s="201">
        <v>1</v>
      </c>
    </row>
    <row r="365" spans="1:9" ht="37.5" customHeight="1">
      <c r="A365" s="212"/>
      <c r="B365" s="212"/>
      <c r="C365" s="244"/>
      <c r="D365" s="245"/>
      <c r="E365" s="201">
        <v>40</v>
      </c>
      <c r="F365" s="196" t="s">
        <v>642</v>
      </c>
      <c r="G365" s="201">
        <v>1</v>
      </c>
      <c r="H365" s="197"/>
      <c r="I365" s="201">
        <v>1</v>
      </c>
    </row>
    <row r="366" spans="1:9" ht="37.5" customHeight="1">
      <c r="A366" s="212"/>
      <c r="B366" s="212"/>
      <c r="C366" s="244">
        <v>27</v>
      </c>
      <c r="D366" s="245" t="s">
        <v>643</v>
      </c>
      <c r="E366" s="201">
        <v>41</v>
      </c>
      <c r="F366" s="196" t="s">
        <v>644</v>
      </c>
      <c r="G366" s="201">
        <v>1</v>
      </c>
      <c r="H366" s="197"/>
      <c r="I366" s="201">
        <v>1</v>
      </c>
    </row>
    <row r="367" spans="1:9" ht="37.5" customHeight="1">
      <c r="A367" s="212"/>
      <c r="B367" s="212"/>
      <c r="C367" s="244"/>
      <c r="D367" s="245"/>
      <c r="E367" s="201">
        <v>42</v>
      </c>
      <c r="F367" s="196" t="s">
        <v>645</v>
      </c>
      <c r="G367" s="201">
        <v>1</v>
      </c>
      <c r="H367" s="197"/>
      <c r="I367" s="201">
        <v>1</v>
      </c>
    </row>
    <row r="368" spans="1:9" ht="37.5" customHeight="1">
      <c r="A368" s="212"/>
      <c r="B368" s="212"/>
      <c r="C368" s="244">
        <v>28</v>
      </c>
      <c r="D368" s="245" t="s">
        <v>43</v>
      </c>
      <c r="E368" s="201">
        <v>43</v>
      </c>
      <c r="F368" s="196" t="s">
        <v>646</v>
      </c>
      <c r="G368" s="201">
        <v>1</v>
      </c>
      <c r="H368" s="197"/>
      <c r="I368" s="201">
        <v>1</v>
      </c>
    </row>
    <row r="369" spans="1:9" ht="37.5" customHeight="1">
      <c r="A369" s="212"/>
      <c r="B369" s="212"/>
      <c r="C369" s="244"/>
      <c r="D369" s="245"/>
      <c r="E369" s="201">
        <v>44</v>
      </c>
      <c r="F369" s="196" t="s">
        <v>647</v>
      </c>
      <c r="G369" s="201">
        <v>1</v>
      </c>
      <c r="H369" s="197"/>
      <c r="I369" s="201">
        <v>1</v>
      </c>
    </row>
    <row r="370" spans="1:9" ht="37.5" customHeight="1">
      <c r="A370" s="212"/>
      <c r="B370" s="212"/>
      <c r="C370" s="244">
        <v>29</v>
      </c>
      <c r="D370" s="245" t="s">
        <v>648</v>
      </c>
      <c r="E370" s="201">
        <v>45</v>
      </c>
      <c r="F370" s="196" t="s">
        <v>649</v>
      </c>
      <c r="G370" s="201">
        <v>1</v>
      </c>
      <c r="H370" s="197"/>
      <c r="I370" s="201">
        <v>1</v>
      </c>
    </row>
    <row r="371" spans="1:9" ht="37.5" customHeight="1">
      <c r="A371" s="212"/>
      <c r="B371" s="212"/>
      <c r="C371" s="244"/>
      <c r="D371" s="245"/>
      <c r="E371" s="201">
        <v>46</v>
      </c>
      <c r="F371" s="196" t="s">
        <v>650</v>
      </c>
      <c r="G371" s="201">
        <v>1</v>
      </c>
      <c r="H371" s="197"/>
      <c r="I371" s="201">
        <v>1</v>
      </c>
    </row>
    <row r="372" spans="1:9" ht="37.5" customHeight="1">
      <c r="A372" s="212"/>
      <c r="B372" s="212"/>
      <c r="C372" s="244"/>
      <c r="D372" s="245"/>
      <c r="E372" s="201">
        <v>47</v>
      </c>
      <c r="F372" s="196" t="s">
        <v>651</v>
      </c>
      <c r="G372" s="201">
        <v>1</v>
      </c>
      <c r="H372" s="197"/>
      <c r="I372" s="201">
        <v>1</v>
      </c>
    </row>
    <row r="373" spans="1:9" ht="37.5" customHeight="1">
      <c r="A373" s="212"/>
      <c r="B373" s="212"/>
      <c r="C373" s="244"/>
      <c r="D373" s="245"/>
      <c r="E373" s="201">
        <v>48</v>
      </c>
      <c r="F373" s="196" t="s">
        <v>652</v>
      </c>
      <c r="G373" s="201">
        <v>1</v>
      </c>
      <c r="H373" s="197"/>
      <c r="I373" s="201">
        <v>1</v>
      </c>
    </row>
    <row r="374" spans="1:9" ht="37.5" customHeight="1">
      <c r="A374" s="212"/>
      <c r="B374" s="212"/>
      <c r="C374" s="244">
        <v>30</v>
      </c>
      <c r="D374" s="245" t="s">
        <v>653</v>
      </c>
      <c r="E374" s="201">
        <v>49</v>
      </c>
      <c r="F374" s="196" t="s">
        <v>654</v>
      </c>
      <c r="G374" s="201">
        <v>1</v>
      </c>
      <c r="H374" s="197"/>
      <c r="I374" s="201">
        <v>1</v>
      </c>
    </row>
    <row r="375" spans="1:9" ht="37.5" customHeight="1">
      <c r="A375" s="212"/>
      <c r="B375" s="212"/>
      <c r="C375" s="244"/>
      <c r="D375" s="245"/>
      <c r="E375" s="201">
        <v>50</v>
      </c>
      <c r="F375" s="196" t="s">
        <v>655</v>
      </c>
      <c r="G375" s="201">
        <v>1</v>
      </c>
      <c r="H375" s="197"/>
      <c r="I375" s="201">
        <v>1</v>
      </c>
    </row>
    <row r="376" spans="1:9" ht="37.5" customHeight="1">
      <c r="A376" s="212"/>
      <c r="B376" s="212"/>
      <c r="C376" s="244">
        <v>31</v>
      </c>
      <c r="D376" s="245" t="s">
        <v>656</v>
      </c>
      <c r="E376" s="201">
        <v>51</v>
      </c>
      <c r="F376" s="196" t="s">
        <v>657</v>
      </c>
      <c r="G376" s="201">
        <v>1</v>
      </c>
      <c r="H376" s="197"/>
      <c r="I376" s="201">
        <v>1</v>
      </c>
    </row>
    <row r="377" spans="1:9" ht="37.5" customHeight="1">
      <c r="A377" s="212"/>
      <c r="B377" s="212"/>
      <c r="C377" s="244"/>
      <c r="D377" s="245"/>
      <c r="E377" s="201">
        <v>52</v>
      </c>
      <c r="F377" s="196" t="s">
        <v>658</v>
      </c>
      <c r="G377" s="201">
        <v>1</v>
      </c>
      <c r="H377" s="197"/>
      <c r="I377" s="201">
        <v>1</v>
      </c>
    </row>
    <row r="378" spans="1:9" ht="37.5" customHeight="1">
      <c r="A378" s="212"/>
      <c r="B378" s="212"/>
      <c r="C378" s="244">
        <v>32</v>
      </c>
      <c r="D378" s="245" t="s">
        <v>478</v>
      </c>
      <c r="E378" s="201">
        <v>53</v>
      </c>
      <c r="F378" s="196" t="s">
        <v>659</v>
      </c>
      <c r="G378" s="201">
        <v>1</v>
      </c>
      <c r="H378" s="197"/>
      <c r="I378" s="201">
        <v>1</v>
      </c>
    </row>
    <row r="379" spans="1:9" ht="37.5" customHeight="1">
      <c r="A379" s="212"/>
      <c r="B379" s="212"/>
      <c r="C379" s="244"/>
      <c r="D379" s="245"/>
      <c r="E379" s="201">
        <v>54</v>
      </c>
      <c r="F379" s="196" t="s">
        <v>660</v>
      </c>
      <c r="G379" s="201">
        <v>1</v>
      </c>
      <c r="H379" s="197"/>
      <c r="I379" s="201">
        <v>1</v>
      </c>
    </row>
    <row r="380" spans="1:9" ht="37.5" customHeight="1">
      <c r="A380" s="212"/>
      <c r="B380" s="212"/>
      <c r="C380" s="206">
        <v>33</v>
      </c>
      <c r="D380" s="201" t="s">
        <v>661</v>
      </c>
      <c r="E380" s="201">
        <v>55</v>
      </c>
      <c r="F380" s="196" t="s">
        <v>662</v>
      </c>
      <c r="G380" s="201">
        <v>1</v>
      </c>
      <c r="H380" s="197"/>
      <c r="I380" s="201">
        <v>1</v>
      </c>
    </row>
    <row r="381" spans="1:9" ht="30.75" customHeight="1">
      <c r="A381" s="212">
        <v>8</v>
      </c>
      <c r="B381" s="212" t="s">
        <v>680</v>
      </c>
      <c r="C381" s="206">
        <v>34</v>
      </c>
      <c r="D381" s="201" t="s">
        <v>663</v>
      </c>
      <c r="E381" s="201">
        <v>56</v>
      </c>
      <c r="F381" s="196" t="s">
        <v>664</v>
      </c>
      <c r="G381" s="201">
        <v>1</v>
      </c>
      <c r="H381" s="197"/>
      <c r="I381" s="201">
        <v>1</v>
      </c>
    </row>
    <row r="382" spans="1:9" ht="30.75" customHeight="1">
      <c r="A382" s="212"/>
      <c r="B382" s="212"/>
      <c r="C382" s="206">
        <v>35</v>
      </c>
      <c r="D382" s="201" t="s">
        <v>665</v>
      </c>
      <c r="E382" s="201">
        <v>57</v>
      </c>
      <c r="F382" s="196" t="s">
        <v>666</v>
      </c>
      <c r="G382" s="201">
        <v>1</v>
      </c>
      <c r="H382" s="197"/>
      <c r="I382" s="201">
        <v>1</v>
      </c>
    </row>
    <row r="383" spans="1:9" ht="30.75" customHeight="1">
      <c r="A383" s="212"/>
      <c r="B383" s="212"/>
      <c r="C383" s="244">
        <v>36</v>
      </c>
      <c r="D383" s="245" t="s">
        <v>667</v>
      </c>
      <c r="E383" s="201">
        <v>58</v>
      </c>
      <c r="F383" s="196" t="s">
        <v>668</v>
      </c>
      <c r="G383" s="201">
        <v>1</v>
      </c>
      <c r="H383" s="197"/>
      <c r="I383" s="201">
        <v>1</v>
      </c>
    </row>
    <row r="384" spans="1:9" ht="30.75" customHeight="1">
      <c r="A384" s="212"/>
      <c r="B384" s="212"/>
      <c r="C384" s="244"/>
      <c r="D384" s="245"/>
      <c r="E384" s="201">
        <v>59</v>
      </c>
      <c r="F384" s="196" t="s">
        <v>669</v>
      </c>
      <c r="G384" s="201">
        <v>1</v>
      </c>
      <c r="H384" s="197"/>
      <c r="I384" s="201">
        <v>1</v>
      </c>
    </row>
    <row r="385" spans="1:9" ht="30.75" customHeight="1">
      <c r="A385" s="212"/>
      <c r="B385" s="212"/>
      <c r="C385" s="206">
        <v>37</v>
      </c>
      <c r="D385" s="201" t="s">
        <v>670</v>
      </c>
      <c r="E385" s="201">
        <v>60</v>
      </c>
      <c r="F385" s="196" t="s">
        <v>671</v>
      </c>
      <c r="G385" s="201">
        <v>1</v>
      </c>
      <c r="H385" s="197"/>
      <c r="I385" s="201">
        <v>1</v>
      </c>
    </row>
    <row r="386" spans="1:9" ht="30.75" customHeight="1">
      <c r="A386" s="212"/>
      <c r="B386" s="212"/>
      <c r="C386" s="206">
        <v>38</v>
      </c>
      <c r="D386" s="201" t="s">
        <v>672</v>
      </c>
      <c r="E386" s="201">
        <v>61</v>
      </c>
      <c r="F386" s="196" t="s">
        <v>673</v>
      </c>
      <c r="G386" s="201">
        <v>1</v>
      </c>
      <c r="H386" s="197"/>
      <c r="I386" s="201">
        <v>1</v>
      </c>
    </row>
    <row r="387" spans="1:9" ht="30.75" customHeight="1">
      <c r="A387" s="212"/>
      <c r="B387" s="212"/>
      <c r="C387" s="206">
        <v>39</v>
      </c>
      <c r="D387" s="201" t="s">
        <v>674</v>
      </c>
      <c r="E387" s="201">
        <v>62</v>
      </c>
      <c r="F387" s="196" t="s">
        <v>675</v>
      </c>
      <c r="G387" s="201">
        <v>1</v>
      </c>
      <c r="H387" s="197"/>
      <c r="I387" s="201">
        <v>1</v>
      </c>
    </row>
    <row r="388" spans="1:9" ht="30.75" customHeight="1">
      <c r="A388" s="212"/>
      <c r="B388" s="212"/>
      <c r="C388" s="206">
        <v>40</v>
      </c>
      <c r="D388" s="201" t="s">
        <v>676</v>
      </c>
      <c r="E388" s="201">
        <v>63</v>
      </c>
      <c r="F388" s="196" t="s">
        <v>677</v>
      </c>
      <c r="G388" s="201">
        <v>1</v>
      </c>
      <c r="H388" s="197"/>
      <c r="I388" s="201">
        <v>1</v>
      </c>
    </row>
    <row r="389" spans="1:9" ht="30.75" customHeight="1">
      <c r="A389" s="212"/>
      <c r="B389" s="212"/>
      <c r="C389" s="206">
        <v>41</v>
      </c>
      <c r="D389" s="201" t="s">
        <v>678</v>
      </c>
      <c r="E389" s="201">
        <v>64</v>
      </c>
      <c r="F389" s="196" t="s">
        <v>679</v>
      </c>
      <c r="G389" s="201">
        <v>1</v>
      </c>
      <c r="H389" s="197"/>
      <c r="I389" s="201">
        <v>1</v>
      </c>
    </row>
    <row r="390" spans="1:9" s="191" customFormat="1" ht="30.75" customHeight="1">
      <c r="A390" s="212"/>
      <c r="B390" s="212"/>
      <c r="C390" s="181">
        <v>41</v>
      </c>
      <c r="D390" s="181" t="s">
        <v>12</v>
      </c>
      <c r="E390" s="181">
        <v>64</v>
      </c>
      <c r="F390" s="181" t="s">
        <v>22</v>
      </c>
      <c r="G390" s="181">
        <f>SUM(G326:G389)</f>
        <v>64</v>
      </c>
      <c r="H390" s="181">
        <f>SUM(H326:H389)</f>
        <v>0</v>
      </c>
      <c r="I390" s="181">
        <f>SUM(I326:I389)</f>
        <v>64</v>
      </c>
    </row>
    <row r="391" spans="1:9" s="178" customFormat="1" ht="35.25" customHeight="1">
      <c r="A391" s="230" t="s">
        <v>547</v>
      </c>
      <c r="B391" s="230"/>
      <c r="C391" s="230"/>
      <c r="D391" s="230"/>
      <c r="E391" s="190">
        <f>+E325+E219+E146+E106+E90+E59+E390+E27</f>
        <v>372</v>
      </c>
      <c r="F391" s="200" t="s">
        <v>22</v>
      </c>
      <c r="G391" s="190">
        <f>+G325+G219+G146+G106+G90+G59+G390+G27</f>
        <v>372</v>
      </c>
      <c r="H391" s="190">
        <f>+H325+H219+H146+H106+H90+H59+H390+H27</f>
        <v>1</v>
      </c>
      <c r="I391" s="190">
        <f>+I325+I219+I146+I106+I90+I59+I390+I27</f>
        <v>371</v>
      </c>
    </row>
    <row r="395" spans="4:9" ht="18.75">
      <c r="D395" s="192"/>
      <c r="E395" s="192"/>
      <c r="F395" s="192"/>
      <c r="G395" s="192"/>
      <c r="H395" s="192"/>
      <c r="I395" s="192"/>
    </row>
  </sheetData>
  <sheetProtection/>
  <mergeCells count="214">
    <mergeCell ref="B381:B390"/>
    <mergeCell ref="A381:A390"/>
    <mergeCell ref="B253:B286"/>
    <mergeCell ref="A253:A286"/>
    <mergeCell ref="B287:B325"/>
    <mergeCell ref="A287:A325"/>
    <mergeCell ref="B326:B356"/>
    <mergeCell ref="A326:A356"/>
    <mergeCell ref="B187:B219"/>
    <mergeCell ref="A187:A219"/>
    <mergeCell ref="B220:B252"/>
    <mergeCell ref="A220:A252"/>
    <mergeCell ref="B357:B380"/>
    <mergeCell ref="A357:A380"/>
    <mergeCell ref="D97:D100"/>
    <mergeCell ref="D79:D80"/>
    <mergeCell ref="B107:B146"/>
    <mergeCell ref="A107:A146"/>
    <mergeCell ref="B147:B186"/>
    <mergeCell ref="A147:A186"/>
    <mergeCell ref="H9:I9"/>
    <mergeCell ref="D57:D58"/>
    <mergeCell ref="D91:D94"/>
    <mergeCell ref="D95:D96"/>
    <mergeCell ref="A7:I7"/>
    <mergeCell ref="D34:D36"/>
    <mergeCell ref="D37:D38"/>
    <mergeCell ref="D39:D43"/>
    <mergeCell ref="D44:D45"/>
    <mergeCell ref="D77:D78"/>
    <mergeCell ref="D47:D48"/>
    <mergeCell ref="F9:F10"/>
    <mergeCell ref="G8:I8"/>
    <mergeCell ref="A6:I6"/>
    <mergeCell ref="C9:C10"/>
    <mergeCell ref="D9:D10"/>
    <mergeCell ref="D61:D64"/>
    <mergeCell ref="C8:D8"/>
    <mergeCell ref="E8:F8"/>
    <mergeCell ref="E9:E10"/>
    <mergeCell ref="D11:D12"/>
    <mergeCell ref="A8:A10"/>
    <mergeCell ref="B8:B10"/>
    <mergeCell ref="B28:B59"/>
    <mergeCell ref="A28:A59"/>
    <mergeCell ref="B11:B27"/>
    <mergeCell ref="A11:A27"/>
    <mergeCell ref="D15:D16"/>
    <mergeCell ref="C15:C16"/>
    <mergeCell ref="G9:G10"/>
    <mergeCell ref="D114:D115"/>
    <mergeCell ref="A60:A90"/>
    <mergeCell ref="B60:B90"/>
    <mergeCell ref="D102:D105"/>
    <mergeCell ref="B91:B106"/>
    <mergeCell ref="A91:A106"/>
    <mergeCell ref="C91:C94"/>
    <mergeCell ref="C95:C96"/>
    <mergeCell ref="C97:C100"/>
    <mergeCell ref="C102:C105"/>
    <mergeCell ref="D117:D122"/>
    <mergeCell ref="C126:C130"/>
    <mergeCell ref="D126:D130"/>
    <mergeCell ref="C134:C135"/>
    <mergeCell ref="D134:D135"/>
    <mergeCell ref="C107:C109"/>
    <mergeCell ref="D107:D109"/>
    <mergeCell ref="C111:C113"/>
    <mergeCell ref="D111:D113"/>
    <mergeCell ref="C114:C115"/>
    <mergeCell ref="D136:D137"/>
    <mergeCell ref="C138:C139"/>
    <mergeCell ref="D138:D139"/>
    <mergeCell ref="C140:C145"/>
    <mergeCell ref="D140:D145"/>
    <mergeCell ref="C264:C267"/>
    <mergeCell ref="C236:C239"/>
    <mergeCell ref="D258:D260"/>
    <mergeCell ref="C258:C260"/>
    <mergeCell ref="D264:D267"/>
    <mergeCell ref="D273:D278"/>
    <mergeCell ref="C273:C278"/>
    <mergeCell ref="D279:D280"/>
    <mergeCell ref="C279:C280"/>
    <mergeCell ref="D269:D272"/>
    <mergeCell ref="C305:C307"/>
    <mergeCell ref="D299:D304"/>
    <mergeCell ref="C299:C304"/>
    <mergeCell ref="D287:D293"/>
    <mergeCell ref="C287:C293"/>
    <mergeCell ref="D281:D286"/>
    <mergeCell ref="C281:C286"/>
    <mergeCell ref="D317:D322"/>
    <mergeCell ref="C317:C322"/>
    <mergeCell ref="D224:D228"/>
    <mergeCell ref="C224:C228"/>
    <mergeCell ref="D308:D312"/>
    <mergeCell ref="C308:C312"/>
    <mergeCell ref="D294:D297"/>
    <mergeCell ref="C294:C297"/>
    <mergeCell ref="D305:D307"/>
    <mergeCell ref="D222:D223"/>
    <mergeCell ref="D230:D233"/>
    <mergeCell ref="D242:D243"/>
    <mergeCell ref="C242:C243"/>
    <mergeCell ref="C249:C252"/>
    <mergeCell ref="D253:D257"/>
    <mergeCell ref="C234:C235"/>
    <mergeCell ref="C245:C248"/>
    <mergeCell ref="C253:C257"/>
    <mergeCell ref="D236:D239"/>
    <mergeCell ref="C61:C64"/>
    <mergeCell ref="D73:D76"/>
    <mergeCell ref="D70:D72"/>
    <mergeCell ref="D66:D67"/>
    <mergeCell ref="D313:D316"/>
    <mergeCell ref="C313:C316"/>
    <mergeCell ref="D261:D263"/>
    <mergeCell ref="C261:C263"/>
    <mergeCell ref="C230:C233"/>
    <mergeCell ref="C66:C67"/>
    <mergeCell ref="C34:C36"/>
    <mergeCell ref="C37:C38"/>
    <mergeCell ref="C39:C43"/>
    <mergeCell ref="C44:C45"/>
    <mergeCell ref="C47:C48"/>
    <mergeCell ref="C57:C58"/>
    <mergeCell ref="C77:C78"/>
    <mergeCell ref="C73:C76"/>
    <mergeCell ref="C70:C72"/>
    <mergeCell ref="D234:D235"/>
    <mergeCell ref="D245:D248"/>
    <mergeCell ref="D249:D252"/>
    <mergeCell ref="C79:C80"/>
    <mergeCell ref="D83:D84"/>
    <mergeCell ref="C83:C84"/>
    <mergeCell ref="D85:D86"/>
    <mergeCell ref="D87:D88"/>
    <mergeCell ref="C85:C86"/>
    <mergeCell ref="C87:C88"/>
    <mergeCell ref="D165:D167"/>
    <mergeCell ref="C152:C154"/>
    <mergeCell ref="C149:C151"/>
    <mergeCell ref="C147:C148"/>
    <mergeCell ref="C117:C122"/>
    <mergeCell ref="C155:C160"/>
    <mergeCell ref="C136:C137"/>
    <mergeCell ref="D169:D171"/>
    <mergeCell ref="D172:D173"/>
    <mergeCell ref="D175:D178"/>
    <mergeCell ref="D179:D180"/>
    <mergeCell ref="D147:D148"/>
    <mergeCell ref="D149:D151"/>
    <mergeCell ref="D152:D154"/>
    <mergeCell ref="D155:D160"/>
    <mergeCell ref="D161:D163"/>
    <mergeCell ref="D215:D217"/>
    <mergeCell ref="C215:C217"/>
    <mergeCell ref="C202:C213"/>
    <mergeCell ref="C199:C201"/>
    <mergeCell ref="D183:D184"/>
    <mergeCell ref="D185:D186"/>
    <mergeCell ref="D187:D192"/>
    <mergeCell ref="D196:D198"/>
    <mergeCell ref="D199:D201"/>
    <mergeCell ref="D378:D379"/>
    <mergeCell ref="D383:D384"/>
    <mergeCell ref="C187:C192"/>
    <mergeCell ref="C185:C186"/>
    <mergeCell ref="C183:C184"/>
    <mergeCell ref="C179:C180"/>
    <mergeCell ref="D202:D213"/>
    <mergeCell ref="C196:C198"/>
    <mergeCell ref="C269:C272"/>
    <mergeCell ref="C222:C223"/>
    <mergeCell ref="A391:D391"/>
    <mergeCell ref="C175:C178"/>
    <mergeCell ref="C172:C173"/>
    <mergeCell ref="C169:C171"/>
    <mergeCell ref="C165:C167"/>
    <mergeCell ref="C161:C163"/>
    <mergeCell ref="D374:D375"/>
    <mergeCell ref="D376:D377"/>
    <mergeCell ref="D354:D355"/>
    <mergeCell ref="D363:D365"/>
    <mergeCell ref="D366:D367"/>
    <mergeCell ref="D368:D369"/>
    <mergeCell ref="D370:D373"/>
    <mergeCell ref="C11:C12"/>
    <mergeCell ref="D19:D20"/>
    <mergeCell ref="D22:D23"/>
    <mergeCell ref="C19:C20"/>
    <mergeCell ref="C22:C23"/>
    <mergeCell ref="D327:D328"/>
    <mergeCell ref="D329:D330"/>
    <mergeCell ref="D336:D337"/>
    <mergeCell ref="D340:D341"/>
    <mergeCell ref="D342:D345"/>
    <mergeCell ref="D347:D351"/>
    <mergeCell ref="C327:C328"/>
    <mergeCell ref="C329:C330"/>
    <mergeCell ref="C336:C337"/>
    <mergeCell ref="C340:C341"/>
    <mergeCell ref="C342:C345"/>
    <mergeCell ref="C347:C351"/>
    <mergeCell ref="C376:C377"/>
    <mergeCell ref="C378:C379"/>
    <mergeCell ref="C383:C384"/>
    <mergeCell ref="C354:C355"/>
    <mergeCell ref="C363:C365"/>
    <mergeCell ref="C366:C367"/>
    <mergeCell ref="C368:C369"/>
    <mergeCell ref="C370:C373"/>
    <mergeCell ref="C374:C375"/>
  </mergeCells>
  <printOptions horizontalCentered="1"/>
  <pageMargins left="0.5905511811023623" right="0.1968503937007874" top="0.3937007874015748" bottom="0.3937007874015748" header="0.31496062992125984" footer="0.196850393700787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55" zoomScaleSheetLayoutView="55" workbookViewId="0" topLeftCell="B2">
      <selection activeCell="E12" sqref="E12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11.7109375" style="3" customWidth="1"/>
    <col min="5" max="5" width="50.57421875" style="3" customWidth="1"/>
    <col min="6" max="6" width="14.421875" style="3" customWidth="1"/>
    <col min="7" max="7" width="23.00390625" style="3" customWidth="1"/>
    <col min="8" max="8" width="24.7109375" style="3" customWidth="1"/>
    <col min="9" max="9" width="14.421875" style="3" customWidth="1"/>
    <col min="10" max="10" width="14.8515625" style="3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5" width="16.8515625" style="3" customWidth="1"/>
    <col min="16" max="16" width="15.28125" style="3" customWidth="1"/>
    <col min="17" max="17" width="19.00390625" style="3" customWidth="1"/>
    <col min="18" max="16384" width="9.140625" style="3" customWidth="1"/>
  </cols>
  <sheetData>
    <row r="1" spans="11:14" ht="28.5" customHeight="1">
      <c r="K1" s="229" t="s">
        <v>0</v>
      </c>
      <c r="L1" s="229"/>
      <c r="M1" s="229"/>
      <c r="N1" s="229"/>
    </row>
    <row r="2" spans="11:14" ht="45" customHeight="1">
      <c r="K2" s="229" t="s">
        <v>26</v>
      </c>
      <c r="L2" s="229"/>
      <c r="M2" s="229"/>
      <c r="N2" s="229"/>
    </row>
    <row r="3" spans="2:14" ht="38.25" customHeight="1">
      <c r="B3" s="169"/>
      <c r="C3" s="169"/>
      <c r="D3" s="169"/>
      <c r="E3" s="169"/>
      <c r="F3" s="169"/>
      <c r="G3" s="169"/>
      <c r="H3" s="169"/>
      <c r="I3" s="169"/>
      <c r="J3" s="169"/>
      <c r="K3" s="229" t="s">
        <v>40</v>
      </c>
      <c r="L3" s="229"/>
      <c r="M3" s="229"/>
      <c r="N3" s="229"/>
    </row>
    <row r="4" spans="1:14" ht="36.7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229" t="s">
        <v>179</v>
      </c>
      <c r="L4" s="229"/>
      <c r="M4" s="229"/>
      <c r="N4" s="229"/>
    </row>
    <row r="5" spans="1:14" ht="62.25" customHeight="1">
      <c r="A5" s="237" t="s">
        <v>27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ht="24.75" customHeight="1">
      <c r="A6" s="238" t="s">
        <v>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43.5" customHeight="1">
      <c r="A7" s="217" t="s">
        <v>2</v>
      </c>
      <c r="B7" s="230" t="s">
        <v>3</v>
      </c>
      <c r="C7" s="230"/>
      <c r="D7" s="230" t="s">
        <v>4</v>
      </c>
      <c r="E7" s="230"/>
      <c r="F7" s="230" t="s">
        <v>5</v>
      </c>
      <c r="G7" s="230"/>
      <c r="H7" s="230"/>
      <c r="I7" s="230" t="s">
        <v>6</v>
      </c>
      <c r="J7" s="230"/>
      <c r="K7" s="230" t="s">
        <v>7</v>
      </c>
      <c r="L7" s="230"/>
      <c r="M7" s="230"/>
      <c r="N7" s="230"/>
    </row>
    <row r="8" spans="1:14" s="166" customFormat="1" ht="46.5" customHeight="1">
      <c r="A8" s="218"/>
      <c r="B8" s="230" t="s">
        <v>8</v>
      </c>
      <c r="C8" s="230" t="s">
        <v>9</v>
      </c>
      <c r="D8" s="230" t="s">
        <v>10</v>
      </c>
      <c r="E8" s="230" t="s">
        <v>11</v>
      </c>
      <c r="F8" s="230" t="s">
        <v>12</v>
      </c>
      <c r="G8" s="230" t="s">
        <v>7</v>
      </c>
      <c r="H8" s="230"/>
      <c r="I8" s="230" t="s">
        <v>13</v>
      </c>
      <c r="J8" s="230" t="s">
        <v>14</v>
      </c>
      <c r="K8" s="230" t="s">
        <v>15</v>
      </c>
      <c r="L8" s="230"/>
      <c r="M8" s="230" t="s">
        <v>16</v>
      </c>
      <c r="N8" s="230"/>
    </row>
    <row r="9" spans="1:14" s="166" customFormat="1" ht="96.75" customHeight="1">
      <c r="A9" s="219"/>
      <c r="B9" s="230"/>
      <c r="C9" s="230"/>
      <c r="D9" s="230"/>
      <c r="E9" s="230"/>
      <c r="F9" s="230"/>
      <c r="G9" s="172" t="s">
        <v>17</v>
      </c>
      <c r="H9" s="172" t="s">
        <v>18</v>
      </c>
      <c r="I9" s="230"/>
      <c r="J9" s="230"/>
      <c r="K9" s="172" t="s">
        <v>13</v>
      </c>
      <c r="L9" s="172" t="s">
        <v>19</v>
      </c>
      <c r="M9" s="172" t="s">
        <v>13</v>
      </c>
      <c r="N9" s="172" t="s">
        <v>19</v>
      </c>
    </row>
    <row r="10" spans="1:14" s="166" customFormat="1" ht="24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67">
        <v>13</v>
      </c>
      <c r="N10" s="167">
        <v>14</v>
      </c>
    </row>
    <row r="11" spans="1:14" s="166" customFormat="1" ht="43.5" customHeight="1">
      <c r="A11" s="220"/>
      <c r="B11" s="131">
        <v>1</v>
      </c>
      <c r="C11" s="131" t="s">
        <v>180</v>
      </c>
      <c r="D11" s="131">
        <v>1</v>
      </c>
      <c r="E11" s="132" t="s">
        <v>181</v>
      </c>
      <c r="F11" s="131">
        <v>1</v>
      </c>
      <c r="G11" s="131"/>
      <c r="H11" s="131">
        <v>1</v>
      </c>
      <c r="I11" s="131">
        <f>+M11</f>
        <v>30</v>
      </c>
      <c r="J11" s="130">
        <f>+N11</f>
        <v>1.32</v>
      </c>
      <c r="K11" s="131"/>
      <c r="L11" s="131"/>
      <c r="M11" s="131">
        <v>30</v>
      </c>
      <c r="N11" s="130">
        <v>1.32</v>
      </c>
    </row>
    <row r="12" spans="1:14" s="166" customFormat="1" ht="43.5" customHeight="1">
      <c r="A12" s="226"/>
      <c r="B12" s="174">
        <f>+B11+1</f>
        <v>2</v>
      </c>
      <c r="C12" s="131"/>
      <c r="D12" s="174">
        <f>+D11+1</f>
        <v>2</v>
      </c>
      <c r="E12" s="132"/>
      <c r="F12" s="131">
        <v>1</v>
      </c>
      <c r="G12" s="131"/>
      <c r="H12" s="131">
        <v>1</v>
      </c>
      <c r="I12" s="131">
        <f aca="true" t="shared" si="0" ref="I12:J41">+M12</f>
        <v>30</v>
      </c>
      <c r="J12" s="130">
        <f t="shared" si="0"/>
        <v>1.37</v>
      </c>
      <c r="K12" s="131"/>
      <c r="L12" s="131"/>
      <c r="M12" s="131">
        <v>30</v>
      </c>
      <c r="N12" s="130">
        <v>1.37</v>
      </c>
    </row>
    <row r="13" spans="1:14" s="166" customFormat="1" ht="43.5" customHeight="1">
      <c r="A13" s="226"/>
      <c r="B13" s="174">
        <f aca="true" t="shared" si="1" ref="B13:B41">+B12+1</f>
        <v>3</v>
      </c>
      <c r="C13" s="131"/>
      <c r="D13" s="174">
        <f aca="true" t="shared" si="2" ref="D13:D41">+D12+1</f>
        <v>3</v>
      </c>
      <c r="E13" s="132"/>
      <c r="F13" s="131">
        <v>1</v>
      </c>
      <c r="G13" s="131"/>
      <c r="H13" s="131">
        <v>1</v>
      </c>
      <c r="I13" s="131">
        <f t="shared" si="0"/>
        <v>30</v>
      </c>
      <c r="J13" s="130">
        <f t="shared" si="0"/>
        <v>1.45</v>
      </c>
      <c r="K13" s="131"/>
      <c r="L13" s="131"/>
      <c r="M13" s="131">
        <v>30</v>
      </c>
      <c r="N13" s="130">
        <v>1.45</v>
      </c>
    </row>
    <row r="14" spans="1:14" s="166" customFormat="1" ht="43.5" customHeight="1">
      <c r="A14" s="226"/>
      <c r="B14" s="174">
        <f t="shared" si="1"/>
        <v>4</v>
      </c>
      <c r="C14" s="239"/>
      <c r="D14" s="174">
        <f t="shared" si="2"/>
        <v>4</v>
      </c>
      <c r="E14" s="132"/>
      <c r="F14" s="131">
        <v>1</v>
      </c>
      <c r="G14" s="131"/>
      <c r="H14" s="131">
        <v>1</v>
      </c>
      <c r="I14" s="131">
        <f t="shared" si="0"/>
        <v>30</v>
      </c>
      <c r="J14" s="130">
        <f t="shared" si="0"/>
        <v>4.5</v>
      </c>
      <c r="K14" s="131"/>
      <c r="L14" s="131"/>
      <c r="M14" s="131">
        <v>30</v>
      </c>
      <c r="N14" s="130">
        <v>4.5</v>
      </c>
    </row>
    <row r="15" spans="1:14" s="166" customFormat="1" ht="43.5" customHeight="1">
      <c r="A15" s="226"/>
      <c r="B15" s="174">
        <f t="shared" si="1"/>
        <v>5</v>
      </c>
      <c r="C15" s="241"/>
      <c r="D15" s="174">
        <f t="shared" si="2"/>
        <v>5</v>
      </c>
      <c r="E15" s="132"/>
      <c r="F15" s="131">
        <v>1</v>
      </c>
      <c r="G15" s="131"/>
      <c r="H15" s="131">
        <v>1</v>
      </c>
      <c r="I15" s="131">
        <f t="shared" si="0"/>
        <v>30</v>
      </c>
      <c r="J15" s="130">
        <f t="shared" si="0"/>
        <v>1.45</v>
      </c>
      <c r="K15" s="131"/>
      <c r="L15" s="131"/>
      <c r="M15" s="131">
        <v>30</v>
      </c>
      <c r="N15" s="130">
        <v>1.45</v>
      </c>
    </row>
    <row r="16" spans="1:14" s="166" customFormat="1" ht="43.5" customHeight="1">
      <c r="A16" s="226"/>
      <c r="B16" s="174">
        <f t="shared" si="1"/>
        <v>6</v>
      </c>
      <c r="C16" s="131"/>
      <c r="D16" s="174">
        <f t="shared" si="2"/>
        <v>6</v>
      </c>
      <c r="E16" s="132"/>
      <c r="F16" s="131">
        <v>1</v>
      </c>
      <c r="G16" s="131"/>
      <c r="H16" s="131">
        <v>1</v>
      </c>
      <c r="I16" s="131">
        <f t="shared" si="0"/>
        <v>30</v>
      </c>
      <c r="J16" s="130">
        <f t="shared" si="0"/>
        <v>1.3</v>
      </c>
      <c r="K16" s="131"/>
      <c r="L16" s="131"/>
      <c r="M16" s="131">
        <v>30</v>
      </c>
      <c r="N16" s="130">
        <v>1.3</v>
      </c>
    </row>
    <row r="17" spans="1:14" s="166" customFormat="1" ht="43.5" customHeight="1">
      <c r="A17" s="226"/>
      <c r="B17" s="174">
        <f t="shared" si="1"/>
        <v>7</v>
      </c>
      <c r="C17" s="239"/>
      <c r="D17" s="174">
        <f t="shared" si="2"/>
        <v>7</v>
      </c>
      <c r="E17" s="132"/>
      <c r="F17" s="131">
        <v>1</v>
      </c>
      <c r="G17" s="131"/>
      <c r="H17" s="131">
        <v>1</v>
      </c>
      <c r="I17" s="131">
        <f t="shared" si="0"/>
        <v>30</v>
      </c>
      <c r="J17" s="130">
        <f t="shared" si="0"/>
        <v>1.38</v>
      </c>
      <c r="K17" s="131"/>
      <c r="L17" s="131"/>
      <c r="M17" s="131">
        <v>30</v>
      </c>
      <c r="N17" s="130">
        <v>1.38</v>
      </c>
    </row>
    <row r="18" spans="1:14" s="166" customFormat="1" ht="43.5" customHeight="1">
      <c r="A18" s="226"/>
      <c r="B18" s="174">
        <f t="shared" si="1"/>
        <v>8</v>
      </c>
      <c r="C18" s="240"/>
      <c r="D18" s="174">
        <f t="shared" si="2"/>
        <v>8</v>
      </c>
      <c r="E18" s="132"/>
      <c r="F18" s="131">
        <v>1</v>
      </c>
      <c r="G18" s="131"/>
      <c r="H18" s="131">
        <v>1</v>
      </c>
      <c r="I18" s="131">
        <f t="shared" si="0"/>
        <v>30</v>
      </c>
      <c r="J18" s="130">
        <f t="shared" si="0"/>
        <v>1.35</v>
      </c>
      <c r="K18" s="131"/>
      <c r="L18" s="131"/>
      <c r="M18" s="131">
        <v>30</v>
      </c>
      <c r="N18" s="130">
        <v>1.35</v>
      </c>
    </row>
    <row r="19" spans="1:14" s="166" customFormat="1" ht="43.5" customHeight="1">
      <c r="A19" s="226"/>
      <c r="B19" s="174">
        <f t="shared" si="1"/>
        <v>9</v>
      </c>
      <c r="C19" s="241"/>
      <c r="D19" s="174">
        <f t="shared" si="2"/>
        <v>9</v>
      </c>
      <c r="E19" s="132"/>
      <c r="F19" s="131">
        <v>1</v>
      </c>
      <c r="G19" s="131"/>
      <c r="H19" s="131">
        <v>1</v>
      </c>
      <c r="I19" s="131">
        <f t="shared" si="0"/>
        <v>30</v>
      </c>
      <c r="J19" s="130">
        <f t="shared" si="0"/>
        <v>1.45</v>
      </c>
      <c r="K19" s="131"/>
      <c r="L19" s="131"/>
      <c r="M19" s="131">
        <v>30</v>
      </c>
      <c r="N19" s="130">
        <v>1.45</v>
      </c>
    </row>
    <row r="20" spans="1:14" s="166" customFormat="1" ht="43.5" customHeight="1">
      <c r="A20" s="226"/>
      <c r="B20" s="174">
        <f t="shared" si="1"/>
        <v>10</v>
      </c>
      <c r="C20" s="239"/>
      <c r="D20" s="174">
        <f t="shared" si="2"/>
        <v>10</v>
      </c>
      <c r="E20" s="132"/>
      <c r="F20" s="131">
        <v>1</v>
      </c>
      <c r="G20" s="131"/>
      <c r="H20" s="131">
        <v>1</v>
      </c>
      <c r="I20" s="131">
        <f t="shared" si="0"/>
        <v>30</v>
      </c>
      <c r="J20" s="130">
        <f t="shared" si="0"/>
        <v>1.35</v>
      </c>
      <c r="K20" s="131"/>
      <c r="L20" s="131"/>
      <c r="M20" s="131">
        <v>30</v>
      </c>
      <c r="N20" s="130">
        <v>1.35</v>
      </c>
    </row>
    <row r="21" spans="1:14" s="166" customFormat="1" ht="43.5" customHeight="1">
      <c r="A21" s="226"/>
      <c r="B21" s="174">
        <f t="shared" si="1"/>
        <v>11</v>
      </c>
      <c r="C21" s="241"/>
      <c r="D21" s="174">
        <f t="shared" si="2"/>
        <v>11</v>
      </c>
      <c r="E21" s="132"/>
      <c r="F21" s="131">
        <v>1</v>
      </c>
      <c r="G21" s="131"/>
      <c r="H21" s="131">
        <v>1</v>
      </c>
      <c r="I21" s="131">
        <f t="shared" si="0"/>
        <v>30</v>
      </c>
      <c r="J21" s="130">
        <f t="shared" si="0"/>
        <v>1.4</v>
      </c>
      <c r="K21" s="131"/>
      <c r="L21" s="131"/>
      <c r="M21" s="131">
        <v>30</v>
      </c>
      <c r="N21" s="130">
        <v>1.4</v>
      </c>
    </row>
    <row r="22" spans="1:14" s="166" customFormat="1" ht="43.5" customHeight="1">
      <c r="A22" s="226"/>
      <c r="B22" s="174">
        <f t="shared" si="1"/>
        <v>12</v>
      </c>
      <c r="C22" s="239"/>
      <c r="D22" s="174">
        <f t="shared" si="2"/>
        <v>12</v>
      </c>
      <c r="E22" s="132"/>
      <c r="F22" s="131">
        <v>1</v>
      </c>
      <c r="G22" s="131"/>
      <c r="H22" s="131">
        <v>1</v>
      </c>
      <c r="I22" s="131">
        <f t="shared" si="0"/>
        <v>30</v>
      </c>
      <c r="J22" s="130">
        <f t="shared" si="0"/>
        <v>1.35</v>
      </c>
      <c r="K22" s="131"/>
      <c r="L22" s="131"/>
      <c r="M22" s="131">
        <v>30</v>
      </c>
      <c r="N22" s="130">
        <v>1.35</v>
      </c>
    </row>
    <row r="23" spans="1:14" s="166" customFormat="1" ht="43.5" customHeight="1">
      <c r="A23" s="226"/>
      <c r="B23" s="174">
        <f t="shared" si="1"/>
        <v>13</v>
      </c>
      <c r="C23" s="240"/>
      <c r="D23" s="174">
        <f t="shared" si="2"/>
        <v>13</v>
      </c>
      <c r="E23" s="132"/>
      <c r="F23" s="131">
        <v>1</v>
      </c>
      <c r="G23" s="131"/>
      <c r="H23" s="131">
        <v>1</v>
      </c>
      <c r="I23" s="131">
        <f t="shared" si="0"/>
        <v>30</v>
      </c>
      <c r="J23" s="130">
        <f t="shared" si="0"/>
        <v>1.25</v>
      </c>
      <c r="K23" s="131"/>
      <c r="L23" s="131"/>
      <c r="M23" s="131">
        <v>30</v>
      </c>
      <c r="N23" s="130">
        <v>1.25</v>
      </c>
    </row>
    <row r="24" spans="1:14" s="166" customFormat="1" ht="43.5" customHeight="1">
      <c r="A24" s="226"/>
      <c r="B24" s="174">
        <f t="shared" si="1"/>
        <v>14</v>
      </c>
      <c r="C24" s="240"/>
      <c r="D24" s="174">
        <f t="shared" si="2"/>
        <v>14</v>
      </c>
      <c r="E24" s="132"/>
      <c r="F24" s="131">
        <v>1</v>
      </c>
      <c r="G24" s="131"/>
      <c r="H24" s="131">
        <v>1</v>
      </c>
      <c r="I24" s="131">
        <f t="shared" si="0"/>
        <v>30</v>
      </c>
      <c r="J24" s="130">
        <f t="shared" si="0"/>
        <v>1.35</v>
      </c>
      <c r="K24" s="131"/>
      <c r="L24" s="131"/>
      <c r="M24" s="131">
        <v>30</v>
      </c>
      <c r="N24" s="130">
        <v>1.35</v>
      </c>
    </row>
    <row r="25" spans="1:14" s="166" customFormat="1" ht="43.5" customHeight="1">
      <c r="A25" s="226"/>
      <c r="B25" s="174">
        <f t="shared" si="1"/>
        <v>15</v>
      </c>
      <c r="C25" s="240"/>
      <c r="D25" s="174">
        <f t="shared" si="2"/>
        <v>15</v>
      </c>
      <c r="E25" s="132"/>
      <c r="F25" s="131">
        <v>1</v>
      </c>
      <c r="G25" s="131"/>
      <c r="H25" s="131">
        <v>1</v>
      </c>
      <c r="I25" s="131">
        <f t="shared" si="0"/>
        <v>30</v>
      </c>
      <c r="J25" s="130">
        <f t="shared" si="0"/>
        <v>1.45</v>
      </c>
      <c r="K25" s="131"/>
      <c r="L25" s="131"/>
      <c r="M25" s="131">
        <v>30</v>
      </c>
      <c r="N25" s="130">
        <v>1.45</v>
      </c>
    </row>
    <row r="26" spans="1:14" s="166" customFormat="1" ht="43.5" customHeight="1">
      <c r="A26" s="226"/>
      <c r="B26" s="174">
        <f t="shared" si="1"/>
        <v>16</v>
      </c>
      <c r="C26" s="241"/>
      <c r="D26" s="174">
        <f t="shared" si="2"/>
        <v>16</v>
      </c>
      <c r="E26" s="132"/>
      <c r="F26" s="131">
        <v>1</v>
      </c>
      <c r="G26" s="131"/>
      <c r="H26" s="131">
        <v>1</v>
      </c>
      <c r="I26" s="131">
        <f t="shared" si="0"/>
        <v>30</v>
      </c>
      <c r="J26" s="130">
        <f t="shared" si="0"/>
        <v>1.35</v>
      </c>
      <c r="K26" s="131"/>
      <c r="L26" s="131"/>
      <c r="M26" s="131">
        <v>30</v>
      </c>
      <c r="N26" s="130">
        <v>1.35</v>
      </c>
    </row>
    <row r="27" spans="1:14" s="166" customFormat="1" ht="43.5" customHeight="1">
      <c r="A27" s="226"/>
      <c r="B27" s="174">
        <f t="shared" si="1"/>
        <v>17</v>
      </c>
      <c r="C27" s="239"/>
      <c r="D27" s="174">
        <f t="shared" si="2"/>
        <v>17</v>
      </c>
      <c r="E27" s="132"/>
      <c r="F27" s="131">
        <v>1</v>
      </c>
      <c r="G27" s="131"/>
      <c r="H27" s="131">
        <v>1</v>
      </c>
      <c r="I27" s="131">
        <f t="shared" si="0"/>
        <v>30</v>
      </c>
      <c r="J27" s="130">
        <f t="shared" si="0"/>
        <v>1.3</v>
      </c>
      <c r="K27" s="131"/>
      <c r="L27" s="131"/>
      <c r="M27" s="131">
        <v>30</v>
      </c>
      <c r="N27" s="130">
        <v>1.3</v>
      </c>
    </row>
    <row r="28" spans="1:14" s="166" customFormat="1" ht="43.5" customHeight="1">
      <c r="A28" s="226"/>
      <c r="B28" s="174">
        <f t="shared" si="1"/>
        <v>18</v>
      </c>
      <c r="C28" s="241"/>
      <c r="D28" s="174">
        <f t="shared" si="2"/>
        <v>18</v>
      </c>
      <c r="E28" s="132"/>
      <c r="F28" s="131">
        <v>1</v>
      </c>
      <c r="G28" s="131"/>
      <c r="H28" s="131">
        <v>1</v>
      </c>
      <c r="I28" s="131">
        <f t="shared" si="0"/>
        <v>30</v>
      </c>
      <c r="J28" s="130">
        <f t="shared" si="0"/>
        <v>1.4</v>
      </c>
      <c r="K28" s="131"/>
      <c r="L28" s="131"/>
      <c r="M28" s="131">
        <v>30</v>
      </c>
      <c r="N28" s="130">
        <v>1.4</v>
      </c>
    </row>
    <row r="29" spans="1:14" s="166" customFormat="1" ht="43.5" customHeight="1">
      <c r="A29" s="226"/>
      <c r="B29" s="174">
        <f t="shared" si="1"/>
        <v>19</v>
      </c>
      <c r="C29" s="131"/>
      <c r="D29" s="174">
        <f t="shared" si="2"/>
        <v>19</v>
      </c>
      <c r="E29" s="132"/>
      <c r="F29" s="131">
        <v>1</v>
      </c>
      <c r="G29" s="131"/>
      <c r="H29" s="131">
        <v>1</v>
      </c>
      <c r="I29" s="131">
        <f t="shared" si="0"/>
        <v>30</v>
      </c>
      <c r="J29" s="130">
        <f t="shared" si="0"/>
        <v>1.4</v>
      </c>
      <c r="K29" s="131"/>
      <c r="L29" s="131"/>
      <c r="M29" s="131">
        <v>30</v>
      </c>
      <c r="N29" s="130">
        <v>1.4</v>
      </c>
    </row>
    <row r="30" spans="1:14" s="166" customFormat="1" ht="43.5" customHeight="1">
      <c r="A30" s="226"/>
      <c r="B30" s="174">
        <f t="shared" si="1"/>
        <v>20</v>
      </c>
      <c r="C30" s="239"/>
      <c r="D30" s="174">
        <f t="shared" si="2"/>
        <v>20</v>
      </c>
      <c r="E30" s="132"/>
      <c r="F30" s="131">
        <v>1</v>
      </c>
      <c r="G30" s="131"/>
      <c r="H30" s="131">
        <v>1</v>
      </c>
      <c r="I30" s="131">
        <f t="shared" si="0"/>
        <v>30</v>
      </c>
      <c r="J30" s="130">
        <f t="shared" si="0"/>
        <v>1.38</v>
      </c>
      <c r="K30" s="131"/>
      <c r="L30" s="131"/>
      <c r="M30" s="131">
        <v>30</v>
      </c>
      <c r="N30" s="130">
        <v>1.38</v>
      </c>
    </row>
    <row r="31" spans="1:14" s="166" customFormat="1" ht="43.5" customHeight="1">
      <c r="A31" s="226"/>
      <c r="B31" s="174">
        <f t="shared" si="1"/>
        <v>21</v>
      </c>
      <c r="C31" s="241"/>
      <c r="D31" s="174">
        <f t="shared" si="2"/>
        <v>21</v>
      </c>
      <c r="E31" s="132"/>
      <c r="F31" s="131">
        <v>1</v>
      </c>
      <c r="G31" s="131"/>
      <c r="H31" s="131">
        <v>1</v>
      </c>
      <c r="I31" s="131">
        <f t="shared" si="0"/>
        <v>30</v>
      </c>
      <c r="J31" s="130">
        <f t="shared" si="0"/>
        <v>1.5</v>
      </c>
      <c r="K31" s="131"/>
      <c r="L31" s="131"/>
      <c r="M31" s="131">
        <v>30</v>
      </c>
      <c r="N31" s="130">
        <v>1.5</v>
      </c>
    </row>
    <row r="32" spans="1:14" s="166" customFormat="1" ht="43.5" customHeight="1">
      <c r="A32" s="226"/>
      <c r="B32" s="174">
        <f t="shared" si="1"/>
        <v>22</v>
      </c>
      <c r="C32" s="131"/>
      <c r="D32" s="174">
        <f t="shared" si="2"/>
        <v>22</v>
      </c>
      <c r="E32" s="132"/>
      <c r="F32" s="131">
        <v>1</v>
      </c>
      <c r="G32" s="131"/>
      <c r="H32" s="131">
        <v>1</v>
      </c>
      <c r="I32" s="131">
        <f t="shared" si="0"/>
        <v>30</v>
      </c>
      <c r="J32" s="130">
        <f t="shared" si="0"/>
        <v>1.34</v>
      </c>
      <c r="K32" s="131"/>
      <c r="L32" s="131"/>
      <c r="M32" s="131">
        <v>30</v>
      </c>
      <c r="N32" s="130">
        <v>1.34</v>
      </c>
    </row>
    <row r="33" spans="1:14" s="166" customFormat="1" ht="43.5" customHeight="1">
      <c r="A33" s="226"/>
      <c r="B33" s="174">
        <f t="shared" si="1"/>
        <v>23</v>
      </c>
      <c r="C33" s="131"/>
      <c r="D33" s="174">
        <f t="shared" si="2"/>
        <v>23</v>
      </c>
      <c r="E33" s="132"/>
      <c r="F33" s="131">
        <v>1</v>
      </c>
      <c r="G33" s="131"/>
      <c r="H33" s="131">
        <v>1</v>
      </c>
      <c r="I33" s="131">
        <f t="shared" si="0"/>
        <v>30</v>
      </c>
      <c r="J33" s="130">
        <f t="shared" si="0"/>
        <v>1.35</v>
      </c>
      <c r="K33" s="131"/>
      <c r="L33" s="131"/>
      <c r="M33" s="131">
        <v>30</v>
      </c>
      <c r="N33" s="130">
        <v>1.35</v>
      </c>
    </row>
    <row r="34" spans="1:14" s="166" customFormat="1" ht="43.5" customHeight="1">
      <c r="A34" s="226"/>
      <c r="B34" s="174">
        <f t="shared" si="1"/>
        <v>24</v>
      </c>
      <c r="C34" s="131"/>
      <c r="D34" s="174">
        <f t="shared" si="2"/>
        <v>24</v>
      </c>
      <c r="E34" s="132"/>
      <c r="F34" s="131">
        <v>1</v>
      </c>
      <c r="G34" s="131"/>
      <c r="H34" s="131">
        <v>1</v>
      </c>
      <c r="I34" s="131">
        <f t="shared" si="0"/>
        <v>30</v>
      </c>
      <c r="J34" s="130">
        <f t="shared" si="0"/>
        <v>1.32</v>
      </c>
      <c r="K34" s="131"/>
      <c r="L34" s="131"/>
      <c r="M34" s="131">
        <v>30</v>
      </c>
      <c r="N34" s="130">
        <v>1.32</v>
      </c>
    </row>
    <row r="35" spans="1:14" s="166" customFormat="1" ht="43.5" customHeight="1">
      <c r="A35" s="226"/>
      <c r="B35" s="174">
        <f t="shared" si="1"/>
        <v>25</v>
      </c>
      <c r="C35" s="131"/>
      <c r="D35" s="174">
        <f t="shared" si="2"/>
        <v>25</v>
      </c>
      <c r="E35" s="132"/>
      <c r="F35" s="131">
        <v>1</v>
      </c>
      <c r="G35" s="131"/>
      <c r="H35" s="131">
        <v>1</v>
      </c>
      <c r="I35" s="131">
        <f t="shared" si="0"/>
        <v>30</v>
      </c>
      <c r="J35" s="130">
        <f t="shared" si="0"/>
        <v>1.35</v>
      </c>
      <c r="K35" s="131"/>
      <c r="L35" s="131"/>
      <c r="M35" s="131">
        <v>30</v>
      </c>
      <c r="N35" s="130">
        <v>1.35</v>
      </c>
    </row>
    <row r="36" spans="1:14" s="166" customFormat="1" ht="43.5" customHeight="1">
      <c r="A36" s="226"/>
      <c r="B36" s="174">
        <f t="shared" si="1"/>
        <v>26</v>
      </c>
      <c r="C36" s="131"/>
      <c r="D36" s="174">
        <f t="shared" si="2"/>
        <v>26</v>
      </c>
      <c r="E36" s="132"/>
      <c r="F36" s="131">
        <v>1</v>
      </c>
      <c r="G36" s="131"/>
      <c r="H36" s="131">
        <v>1</v>
      </c>
      <c r="I36" s="131">
        <f t="shared" si="0"/>
        <v>30</v>
      </c>
      <c r="J36" s="130">
        <f t="shared" si="0"/>
        <v>1.3</v>
      </c>
      <c r="K36" s="131"/>
      <c r="L36" s="131"/>
      <c r="M36" s="131">
        <v>30</v>
      </c>
      <c r="N36" s="130">
        <v>1.3</v>
      </c>
    </row>
    <row r="37" spans="1:14" s="166" customFormat="1" ht="43.5" customHeight="1">
      <c r="A37" s="226"/>
      <c r="B37" s="174">
        <f t="shared" si="1"/>
        <v>27</v>
      </c>
      <c r="C37" s="131"/>
      <c r="D37" s="174">
        <f t="shared" si="2"/>
        <v>27</v>
      </c>
      <c r="E37" s="132"/>
      <c r="F37" s="131">
        <v>1</v>
      </c>
      <c r="G37" s="131"/>
      <c r="H37" s="131">
        <v>1</v>
      </c>
      <c r="I37" s="131">
        <f t="shared" si="0"/>
        <v>30</v>
      </c>
      <c r="J37" s="130">
        <f t="shared" si="0"/>
        <v>3.1</v>
      </c>
      <c r="K37" s="131"/>
      <c r="L37" s="131"/>
      <c r="M37" s="131">
        <v>30</v>
      </c>
      <c r="N37" s="130">
        <v>3.1</v>
      </c>
    </row>
    <row r="38" spans="1:14" s="166" customFormat="1" ht="43.5" customHeight="1">
      <c r="A38" s="226"/>
      <c r="B38" s="174">
        <f t="shared" si="1"/>
        <v>28</v>
      </c>
      <c r="C38" s="174"/>
      <c r="D38" s="174">
        <f t="shared" si="2"/>
        <v>28</v>
      </c>
      <c r="E38" s="132"/>
      <c r="F38" s="131">
        <v>1</v>
      </c>
      <c r="G38" s="131"/>
      <c r="H38" s="131">
        <v>1</v>
      </c>
      <c r="I38" s="131">
        <f>+M38</f>
        <v>30</v>
      </c>
      <c r="J38" s="130">
        <f>+N38</f>
        <v>2.1</v>
      </c>
      <c r="K38" s="131"/>
      <c r="L38" s="131"/>
      <c r="M38" s="131">
        <v>30</v>
      </c>
      <c r="N38" s="130">
        <v>2.1</v>
      </c>
    </row>
    <row r="39" spans="1:14" s="166" customFormat="1" ht="43.5" customHeight="1">
      <c r="A39" s="226"/>
      <c r="B39" s="174">
        <f t="shared" si="1"/>
        <v>29</v>
      </c>
      <c r="C39" s="174"/>
      <c r="D39" s="174">
        <f t="shared" si="2"/>
        <v>29</v>
      </c>
      <c r="E39" s="132"/>
      <c r="F39" s="131">
        <v>1</v>
      </c>
      <c r="G39" s="131"/>
      <c r="H39" s="131">
        <v>1</v>
      </c>
      <c r="I39" s="131">
        <f>+M39</f>
        <v>30</v>
      </c>
      <c r="J39" s="130">
        <f>+N39</f>
        <v>1.97</v>
      </c>
      <c r="K39" s="131"/>
      <c r="L39" s="131"/>
      <c r="M39" s="131">
        <v>30</v>
      </c>
      <c r="N39" s="130">
        <v>1.97</v>
      </c>
    </row>
    <row r="40" spans="1:14" s="166" customFormat="1" ht="43.5" customHeight="1">
      <c r="A40" s="226"/>
      <c r="B40" s="174">
        <f t="shared" si="1"/>
        <v>30</v>
      </c>
      <c r="C40" s="242"/>
      <c r="D40" s="174">
        <f t="shared" si="2"/>
        <v>30</v>
      </c>
      <c r="E40" s="143"/>
      <c r="F40" s="131">
        <v>1</v>
      </c>
      <c r="G40" s="131"/>
      <c r="H40" s="131">
        <v>1</v>
      </c>
      <c r="I40" s="131">
        <f t="shared" si="0"/>
        <v>30</v>
      </c>
      <c r="J40" s="130">
        <f t="shared" si="0"/>
        <v>1.6</v>
      </c>
      <c r="K40" s="131"/>
      <c r="L40" s="131"/>
      <c r="M40" s="131">
        <v>30</v>
      </c>
      <c r="N40" s="130">
        <v>1.6</v>
      </c>
    </row>
    <row r="41" spans="1:14" s="166" customFormat="1" ht="43.5" customHeight="1">
      <c r="A41" s="226"/>
      <c r="B41" s="174">
        <f t="shared" si="1"/>
        <v>31</v>
      </c>
      <c r="C41" s="243"/>
      <c r="D41" s="174">
        <f t="shared" si="2"/>
        <v>31</v>
      </c>
      <c r="E41" s="132"/>
      <c r="F41" s="131">
        <v>1</v>
      </c>
      <c r="G41" s="131"/>
      <c r="H41" s="131">
        <v>1</v>
      </c>
      <c r="I41" s="131">
        <f t="shared" si="0"/>
        <v>30</v>
      </c>
      <c r="J41" s="130">
        <f t="shared" si="0"/>
        <v>1.5</v>
      </c>
      <c r="K41" s="131"/>
      <c r="L41" s="131"/>
      <c r="M41" s="131">
        <v>30</v>
      </c>
      <c r="N41" s="130">
        <v>1.5</v>
      </c>
    </row>
    <row r="42" spans="1:14" s="166" customFormat="1" ht="43.5" customHeight="1">
      <c r="A42" s="221"/>
      <c r="B42" s="172">
        <v>31</v>
      </c>
      <c r="C42" s="172" t="s">
        <v>20</v>
      </c>
      <c r="D42" s="172">
        <v>31</v>
      </c>
      <c r="E42" s="172" t="s">
        <v>22</v>
      </c>
      <c r="F42" s="172">
        <f aca="true" t="shared" si="3" ref="F42:N42">SUM(F11:F41)</f>
        <v>31</v>
      </c>
      <c r="G42" s="172">
        <f t="shared" si="3"/>
        <v>0</v>
      </c>
      <c r="H42" s="172">
        <f t="shared" si="3"/>
        <v>31</v>
      </c>
      <c r="I42" s="172">
        <f t="shared" si="3"/>
        <v>930</v>
      </c>
      <c r="J42" s="163">
        <f t="shared" si="3"/>
        <v>48.980000000000004</v>
      </c>
      <c r="K42" s="172">
        <f t="shared" si="3"/>
        <v>0</v>
      </c>
      <c r="L42" s="172">
        <f t="shared" si="3"/>
        <v>0</v>
      </c>
      <c r="M42" s="172">
        <f t="shared" si="3"/>
        <v>930</v>
      </c>
      <c r="N42" s="163">
        <f t="shared" si="3"/>
        <v>48.980000000000004</v>
      </c>
    </row>
    <row r="43" spans="1:14" s="168" customFormat="1" ht="23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2:14" ht="48.75" customHeight="1">
      <c r="B44" s="232" t="s">
        <v>23</v>
      </c>
      <c r="C44" s="232"/>
      <c r="D44" s="232"/>
      <c r="E44" s="232"/>
      <c r="F44" s="232"/>
      <c r="G44" s="135"/>
      <c r="H44" s="171"/>
      <c r="I44" s="171"/>
      <c r="J44" s="171"/>
      <c r="K44" s="232" t="s">
        <v>28</v>
      </c>
      <c r="L44" s="232"/>
      <c r="M44" s="169"/>
      <c r="N44" s="169"/>
    </row>
    <row r="45" spans="2:14" ht="12" customHeight="1">
      <c r="B45" s="170"/>
      <c r="C45" s="170"/>
      <c r="D45" s="170"/>
      <c r="E45" s="170"/>
      <c r="F45" s="170"/>
      <c r="G45" s="135"/>
      <c r="H45" s="171"/>
      <c r="I45" s="171"/>
      <c r="J45" s="171"/>
      <c r="K45" s="170"/>
      <c r="L45" s="170"/>
      <c r="M45" s="169"/>
      <c r="N45" s="169"/>
    </row>
    <row r="46" spans="2:14" ht="48.75" customHeight="1">
      <c r="B46" s="232" t="s">
        <v>51</v>
      </c>
      <c r="C46" s="232"/>
      <c r="D46" s="232"/>
      <c r="E46" s="232"/>
      <c r="F46" s="232"/>
      <c r="G46" s="135"/>
      <c r="H46" s="171"/>
      <c r="I46" s="171"/>
      <c r="J46" s="171"/>
      <c r="K46" s="232" t="s">
        <v>136</v>
      </c>
      <c r="L46" s="232"/>
      <c r="M46" s="169"/>
      <c r="N46" s="169"/>
    </row>
  </sheetData>
  <sheetProtection/>
  <mergeCells count="34">
    <mergeCell ref="B44:F44"/>
    <mergeCell ref="K44:L44"/>
    <mergeCell ref="B46:F46"/>
    <mergeCell ref="K46:L46"/>
    <mergeCell ref="A11:A42"/>
    <mergeCell ref="C14:C15"/>
    <mergeCell ref="C17:C19"/>
    <mergeCell ref="C20:C21"/>
    <mergeCell ref="C22:C26"/>
    <mergeCell ref="C27:C28"/>
    <mergeCell ref="C30:C31"/>
    <mergeCell ref="C40:C41"/>
    <mergeCell ref="F8:F9"/>
    <mergeCell ref="G8:H8"/>
    <mergeCell ref="I8:I9"/>
    <mergeCell ref="J8:J9"/>
    <mergeCell ref="D8:D9"/>
    <mergeCell ref="E8:E9"/>
    <mergeCell ref="K8:L8"/>
    <mergeCell ref="M8:N8"/>
    <mergeCell ref="A7:A9"/>
    <mergeCell ref="B7:C7"/>
    <mergeCell ref="D7:E7"/>
    <mergeCell ref="F7:H7"/>
    <mergeCell ref="I7:J7"/>
    <mergeCell ref="K7:N7"/>
    <mergeCell ref="B8:B9"/>
    <mergeCell ref="C8:C9"/>
    <mergeCell ref="K1:N1"/>
    <mergeCell ref="K2:N2"/>
    <mergeCell ref="K3:N3"/>
    <mergeCell ref="K4:N4"/>
    <mergeCell ref="A5:N5"/>
    <mergeCell ref="A6:N6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55" zoomScaleSheetLayoutView="55" zoomScalePageLayoutView="0" workbookViewId="0" topLeftCell="A5">
      <selection activeCell="C19" sqref="C19"/>
    </sheetView>
  </sheetViews>
  <sheetFormatPr defaultColWidth="9.140625" defaultRowHeight="15"/>
  <cols>
    <col min="1" max="1" width="9.00390625" style="3" customWidth="1"/>
    <col min="2" max="2" width="22.7109375" style="3" customWidth="1"/>
    <col min="3" max="4" width="31.28125" style="3" customWidth="1"/>
    <col min="5" max="5" width="31.421875" style="3" bestFit="1" customWidth="1"/>
    <col min="6" max="6" width="21.57421875" style="3" customWidth="1"/>
    <col min="7" max="7" width="11.421875" style="3" bestFit="1" customWidth="1"/>
    <col min="8" max="8" width="11.28125" style="3" bestFit="1" customWidth="1"/>
    <col min="9" max="10" width="16.7109375" style="3" customWidth="1"/>
    <col min="11" max="16384" width="9.140625" style="3" customWidth="1"/>
  </cols>
  <sheetData>
    <row r="1" spans="7:10" ht="31.5" customHeight="1" hidden="1">
      <c r="G1" s="211" t="s">
        <v>0</v>
      </c>
      <c r="H1" s="211"/>
      <c r="I1" s="211"/>
      <c r="J1" s="211"/>
    </row>
    <row r="2" spans="7:10" ht="31.5" customHeight="1" hidden="1">
      <c r="G2" s="211" t="s">
        <v>26</v>
      </c>
      <c r="H2" s="211"/>
      <c r="I2" s="211"/>
      <c r="J2" s="211"/>
    </row>
    <row r="3" spans="1:10" ht="19.5" customHeight="1" hidden="1">
      <c r="A3" s="4"/>
      <c r="B3" s="4"/>
      <c r="C3" s="4"/>
      <c r="D3" s="4"/>
      <c r="E3" s="4"/>
      <c r="F3" s="4"/>
      <c r="G3" s="211" t="s">
        <v>40</v>
      </c>
      <c r="H3" s="211"/>
      <c r="I3" s="211"/>
      <c r="J3" s="211"/>
    </row>
    <row r="4" spans="1:10" ht="31.5" customHeight="1" hidden="1">
      <c r="A4" s="20"/>
      <c r="B4" s="20"/>
      <c r="C4" s="20"/>
      <c r="D4" s="23"/>
      <c r="E4" s="20"/>
      <c r="F4" s="20"/>
      <c r="G4" s="211" t="s">
        <v>21</v>
      </c>
      <c r="H4" s="211"/>
      <c r="I4" s="211"/>
      <c r="J4" s="211"/>
    </row>
    <row r="5" spans="1:10" ht="60" customHeight="1">
      <c r="A5" s="211" t="s">
        <v>27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24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42" customHeight="1">
      <c r="A7" s="213" t="s">
        <v>8</v>
      </c>
      <c r="B7" s="213" t="s">
        <v>3</v>
      </c>
      <c r="C7" s="213" t="s">
        <v>41</v>
      </c>
      <c r="D7" s="213" t="s">
        <v>44</v>
      </c>
      <c r="E7" s="213" t="s">
        <v>45</v>
      </c>
      <c r="F7" s="217" t="s">
        <v>18</v>
      </c>
      <c r="G7" s="213" t="s">
        <v>7</v>
      </c>
      <c r="H7" s="213"/>
      <c r="I7" s="213"/>
      <c r="J7" s="213"/>
    </row>
    <row r="8" spans="1:10" s="20" customFormat="1" ht="38.25" customHeight="1">
      <c r="A8" s="213"/>
      <c r="B8" s="213"/>
      <c r="C8" s="213"/>
      <c r="D8" s="213"/>
      <c r="E8" s="213"/>
      <c r="F8" s="218"/>
      <c r="G8" s="213" t="s">
        <v>15</v>
      </c>
      <c r="H8" s="213"/>
      <c r="I8" s="213" t="s">
        <v>16</v>
      </c>
      <c r="J8" s="213"/>
    </row>
    <row r="9" spans="1:10" s="20" customFormat="1" ht="68.25" customHeight="1">
      <c r="A9" s="213"/>
      <c r="B9" s="213"/>
      <c r="C9" s="213"/>
      <c r="D9" s="213"/>
      <c r="E9" s="213"/>
      <c r="F9" s="219"/>
      <c r="G9" s="22" t="s">
        <v>13</v>
      </c>
      <c r="H9" s="22" t="s">
        <v>19</v>
      </c>
      <c r="I9" s="22" t="s">
        <v>13</v>
      </c>
      <c r="J9" s="22" t="s">
        <v>19</v>
      </c>
    </row>
    <row r="10" spans="1:10" s="20" customFormat="1" ht="42" customHeight="1">
      <c r="A10" s="21">
        <v>1</v>
      </c>
      <c r="B10" s="24" t="s">
        <v>47</v>
      </c>
      <c r="C10" s="24" t="s">
        <v>48</v>
      </c>
      <c r="D10" s="24" t="s">
        <v>49</v>
      </c>
      <c r="E10" s="6" t="s">
        <v>50</v>
      </c>
      <c r="F10" s="21">
        <v>1</v>
      </c>
      <c r="G10" s="21"/>
      <c r="H10" s="21"/>
      <c r="I10" s="21">
        <v>30</v>
      </c>
      <c r="J10" s="14">
        <v>1.44</v>
      </c>
    </row>
    <row r="11" spans="1:10" s="20" customFormat="1" ht="42" customHeight="1">
      <c r="A11" s="17">
        <f>+A10+1</f>
        <v>2</v>
      </c>
      <c r="B11" s="17" t="s">
        <v>37</v>
      </c>
      <c r="C11" s="24" t="s">
        <v>42</v>
      </c>
      <c r="D11" s="24" t="s">
        <v>43</v>
      </c>
      <c r="E11" s="6" t="s">
        <v>32</v>
      </c>
      <c r="F11" s="21">
        <v>1</v>
      </c>
      <c r="G11" s="21"/>
      <c r="H11" s="21"/>
      <c r="I11" s="21">
        <v>30</v>
      </c>
      <c r="J11" s="14">
        <v>2.16</v>
      </c>
    </row>
    <row r="12" spans="1:10" s="20" customFormat="1" ht="42" customHeight="1">
      <c r="A12" s="25">
        <f aca="true" t="shared" si="0" ref="A12:A22">+A11+1</f>
        <v>3</v>
      </c>
      <c r="B12" s="17" t="s">
        <v>37</v>
      </c>
      <c r="C12" s="24" t="s">
        <v>52</v>
      </c>
      <c r="D12" s="24" t="s">
        <v>53</v>
      </c>
      <c r="E12" s="6" t="s">
        <v>33</v>
      </c>
      <c r="F12" s="21">
        <v>1</v>
      </c>
      <c r="G12" s="21"/>
      <c r="H12" s="21"/>
      <c r="I12" s="21">
        <v>30</v>
      </c>
      <c r="J12" s="14">
        <v>1.92</v>
      </c>
    </row>
    <row r="13" spans="1:10" s="20" customFormat="1" ht="42" customHeight="1">
      <c r="A13" s="25">
        <f t="shared" si="0"/>
        <v>4</v>
      </c>
      <c r="B13" s="17" t="s">
        <v>38</v>
      </c>
      <c r="C13" s="24" t="s">
        <v>46</v>
      </c>
      <c r="D13" s="24" t="s">
        <v>46</v>
      </c>
      <c r="E13" s="6" t="s">
        <v>34</v>
      </c>
      <c r="F13" s="21">
        <v>1</v>
      </c>
      <c r="G13" s="21"/>
      <c r="H13" s="21"/>
      <c r="I13" s="21">
        <v>30</v>
      </c>
      <c r="J13" s="14">
        <v>1.68</v>
      </c>
    </row>
    <row r="14" spans="1:10" s="20" customFormat="1" ht="42" customHeight="1">
      <c r="A14" s="25">
        <f t="shared" si="0"/>
        <v>5</v>
      </c>
      <c r="B14" s="17" t="s">
        <v>39</v>
      </c>
      <c r="C14" s="25" t="s">
        <v>39</v>
      </c>
      <c r="D14" s="24" t="s">
        <v>54</v>
      </c>
      <c r="E14" s="6" t="s">
        <v>35</v>
      </c>
      <c r="F14" s="21">
        <v>1</v>
      </c>
      <c r="G14" s="21"/>
      <c r="H14" s="21"/>
      <c r="I14" s="21">
        <v>30</v>
      </c>
      <c r="J14" s="14">
        <v>1.2</v>
      </c>
    </row>
    <row r="15" spans="1:10" s="26" customFormat="1" ht="42" customHeight="1">
      <c r="A15" s="25">
        <f t="shared" si="0"/>
        <v>6</v>
      </c>
      <c r="B15" s="25" t="s">
        <v>55</v>
      </c>
      <c r="C15" s="25" t="s">
        <v>55</v>
      </c>
      <c r="D15" s="28" t="s">
        <v>57</v>
      </c>
      <c r="E15" s="6" t="s">
        <v>56</v>
      </c>
      <c r="F15" s="28"/>
      <c r="G15" s="28"/>
      <c r="H15" s="28"/>
      <c r="I15" s="28"/>
      <c r="J15" s="14"/>
    </row>
    <row r="16" spans="1:10" s="26" customFormat="1" ht="42" customHeight="1">
      <c r="A16" s="25">
        <f t="shared" si="0"/>
        <v>7</v>
      </c>
      <c r="B16" s="25"/>
      <c r="C16" s="25"/>
      <c r="D16" s="28"/>
      <c r="E16" s="6"/>
      <c r="F16" s="28"/>
      <c r="G16" s="28"/>
      <c r="H16" s="28"/>
      <c r="I16" s="28"/>
      <c r="J16" s="14"/>
    </row>
    <row r="17" spans="1:10" s="26" customFormat="1" ht="42" customHeight="1">
      <c r="A17" s="25">
        <f t="shared" si="0"/>
        <v>8</v>
      </c>
      <c r="B17" s="25"/>
      <c r="C17" s="25"/>
      <c r="D17" s="28"/>
      <c r="E17" s="6"/>
      <c r="F17" s="28"/>
      <c r="G17" s="28"/>
      <c r="H17" s="28"/>
      <c r="I17" s="28"/>
      <c r="J17" s="14"/>
    </row>
    <row r="18" spans="1:10" s="26" customFormat="1" ht="42" customHeight="1">
      <c r="A18" s="25">
        <f t="shared" si="0"/>
        <v>9</v>
      </c>
      <c r="B18" s="25"/>
      <c r="C18" s="25"/>
      <c r="D18" s="28"/>
      <c r="E18" s="6"/>
      <c r="F18" s="28"/>
      <c r="G18" s="28"/>
      <c r="H18" s="28"/>
      <c r="I18" s="28"/>
      <c r="J18" s="14"/>
    </row>
    <row r="19" spans="1:10" s="26" customFormat="1" ht="42" customHeight="1">
      <c r="A19" s="25">
        <f t="shared" si="0"/>
        <v>10</v>
      </c>
      <c r="B19" s="25"/>
      <c r="C19" s="25"/>
      <c r="D19" s="28"/>
      <c r="E19" s="6"/>
      <c r="F19" s="28"/>
      <c r="G19" s="28"/>
      <c r="H19" s="28"/>
      <c r="I19" s="28"/>
      <c r="J19" s="14"/>
    </row>
    <row r="20" spans="1:10" s="26" customFormat="1" ht="42" customHeight="1">
      <c r="A20" s="25">
        <f t="shared" si="0"/>
        <v>11</v>
      </c>
      <c r="B20" s="25"/>
      <c r="C20" s="25"/>
      <c r="D20" s="28"/>
      <c r="E20" s="6"/>
      <c r="F20" s="28"/>
      <c r="G20" s="28"/>
      <c r="H20" s="28"/>
      <c r="I20" s="28"/>
      <c r="J20" s="14"/>
    </row>
    <row r="21" spans="1:10" s="26" customFormat="1" ht="42" customHeight="1">
      <c r="A21" s="25">
        <f t="shared" si="0"/>
        <v>12</v>
      </c>
      <c r="B21" s="25"/>
      <c r="C21" s="25"/>
      <c r="D21" s="28"/>
      <c r="E21" s="6"/>
      <c r="F21" s="28"/>
      <c r="G21" s="28"/>
      <c r="H21" s="28"/>
      <c r="I21" s="28"/>
      <c r="J21" s="14"/>
    </row>
    <row r="22" spans="1:10" s="26" customFormat="1" ht="42" customHeight="1">
      <c r="A22" s="25">
        <f t="shared" si="0"/>
        <v>13</v>
      </c>
      <c r="B22" s="25"/>
      <c r="C22" s="25"/>
      <c r="D22" s="28"/>
      <c r="E22" s="6"/>
      <c r="F22" s="28"/>
      <c r="G22" s="28"/>
      <c r="H22" s="28"/>
      <c r="I22" s="28"/>
      <c r="J22" s="14"/>
    </row>
    <row r="23" spans="1:10" s="20" customFormat="1" ht="42" customHeight="1">
      <c r="A23" s="22">
        <v>5</v>
      </c>
      <c r="B23" s="22" t="s">
        <v>20</v>
      </c>
      <c r="C23" s="19" t="s">
        <v>22</v>
      </c>
      <c r="D23" s="19" t="s">
        <v>22</v>
      </c>
      <c r="E23" s="19" t="s">
        <v>22</v>
      </c>
      <c r="F23" s="22">
        <f>SUM(F10:F14)</f>
        <v>5</v>
      </c>
      <c r="G23" s="22">
        <f>SUM(G10:G14)</f>
        <v>0</v>
      </c>
      <c r="H23" s="22">
        <f>SUM(H10:H14)</f>
        <v>0</v>
      </c>
      <c r="I23" s="22">
        <f>SUM(I10:I14)</f>
        <v>150</v>
      </c>
      <c r="J23" s="22">
        <f>SUM(J10:J14)</f>
        <v>8.399999999999999</v>
      </c>
    </row>
    <row r="24" spans="1:10" s="9" customFormat="1" ht="36.7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54" customHeight="1">
      <c r="A25" s="4"/>
      <c r="B25" s="215" t="s">
        <v>51</v>
      </c>
      <c r="C25" s="215"/>
      <c r="D25" s="215"/>
      <c r="E25" s="215"/>
      <c r="F25" s="4"/>
      <c r="G25" s="211" t="s">
        <v>29</v>
      </c>
      <c r="H25" s="211"/>
      <c r="I25" s="211"/>
      <c r="J25" s="4"/>
    </row>
  </sheetData>
  <sheetProtection/>
  <mergeCells count="17">
    <mergeCell ref="F7:F9"/>
    <mergeCell ref="G25:I25"/>
    <mergeCell ref="B25:E25"/>
    <mergeCell ref="I8:J8"/>
    <mergeCell ref="G7:J7"/>
    <mergeCell ref="B7:B9"/>
    <mergeCell ref="G8:H8"/>
    <mergeCell ref="A7:A9"/>
    <mergeCell ref="G1:J1"/>
    <mergeCell ref="G2:J2"/>
    <mergeCell ref="G3:J3"/>
    <mergeCell ref="G4:J4"/>
    <mergeCell ref="A5:J5"/>
    <mergeCell ref="A6:J6"/>
    <mergeCell ref="C7:C9"/>
    <mergeCell ref="E7:E9"/>
    <mergeCell ref="D7:D9"/>
  </mergeCells>
  <printOptions horizontalCentered="1"/>
  <pageMargins left="0.26" right="0.2" top="0.27" bottom="0.2" header="0.3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70" zoomScaleSheetLayoutView="70" zoomScalePageLayoutView="0" workbookViewId="0" topLeftCell="A5">
      <selection activeCell="G23" sqref="G23"/>
    </sheetView>
  </sheetViews>
  <sheetFormatPr defaultColWidth="9.140625" defaultRowHeight="15"/>
  <cols>
    <col min="1" max="1" width="6.57421875" style="3" customWidth="1"/>
    <col min="2" max="2" width="9.421875" style="3" customWidth="1"/>
    <col min="3" max="3" width="31.28125" style="3" customWidth="1"/>
    <col min="4" max="4" width="11.7109375" style="3" customWidth="1"/>
    <col min="5" max="5" width="46.28125" style="3" customWidth="1"/>
    <col min="6" max="6" width="13.00390625" style="3" customWidth="1"/>
    <col min="7" max="7" width="18.421875" style="3" customWidth="1"/>
    <col min="8" max="8" width="17.8515625" style="3" customWidth="1"/>
    <col min="9" max="9" width="14.421875" style="3" customWidth="1"/>
    <col min="10" max="10" width="14.8515625" style="3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5" width="20.57421875" style="3" customWidth="1"/>
    <col min="16" max="16384" width="9.140625" style="3" customWidth="1"/>
  </cols>
  <sheetData>
    <row r="1" spans="11:14" ht="34.5" customHeight="1" hidden="1">
      <c r="K1" s="211" t="s">
        <v>0</v>
      </c>
      <c r="L1" s="211"/>
      <c r="M1" s="211"/>
      <c r="N1" s="211"/>
    </row>
    <row r="2" spans="11:14" ht="34.5" customHeight="1" hidden="1">
      <c r="K2" s="211" t="s">
        <v>26</v>
      </c>
      <c r="L2" s="211"/>
      <c r="M2" s="211"/>
      <c r="N2" s="211"/>
    </row>
    <row r="3" spans="2:14" ht="34.5" customHeight="1" hidden="1">
      <c r="B3" s="4"/>
      <c r="C3" s="4"/>
      <c r="D3" s="4"/>
      <c r="E3" s="4"/>
      <c r="F3" s="4"/>
      <c r="G3" s="4"/>
      <c r="H3" s="4"/>
      <c r="I3" s="4"/>
      <c r="J3" s="4"/>
      <c r="K3" s="211" t="s">
        <v>40</v>
      </c>
      <c r="L3" s="211"/>
      <c r="M3" s="211"/>
      <c r="N3" s="211"/>
    </row>
    <row r="4" spans="1:14" ht="34.5" customHeight="1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11" t="s">
        <v>21</v>
      </c>
      <c r="L4" s="211"/>
      <c r="M4" s="211"/>
      <c r="N4" s="211"/>
    </row>
    <row r="5" spans="1:14" ht="60" customHeight="1">
      <c r="A5" s="211" t="s">
        <v>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4.75" customHeight="1">
      <c r="A6" s="214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42" customHeight="1">
      <c r="A7" s="213" t="s">
        <v>2</v>
      </c>
      <c r="B7" s="213" t="s">
        <v>3</v>
      </c>
      <c r="C7" s="213"/>
      <c r="D7" s="213" t="s">
        <v>4</v>
      </c>
      <c r="E7" s="213"/>
      <c r="F7" s="213" t="s">
        <v>5</v>
      </c>
      <c r="G7" s="213"/>
      <c r="H7" s="213"/>
      <c r="I7" s="213" t="s">
        <v>6</v>
      </c>
      <c r="J7" s="213"/>
      <c r="K7" s="213" t="s">
        <v>7</v>
      </c>
      <c r="L7" s="213"/>
      <c r="M7" s="213"/>
      <c r="N7" s="213"/>
    </row>
    <row r="8" spans="1:14" s="26" customFormat="1" ht="49.5" customHeight="1">
      <c r="A8" s="213"/>
      <c r="B8" s="213" t="s">
        <v>8</v>
      </c>
      <c r="C8" s="213" t="s">
        <v>9</v>
      </c>
      <c r="D8" s="213" t="s">
        <v>10</v>
      </c>
      <c r="E8" s="213" t="s">
        <v>11</v>
      </c>
      <c r="F8" s="213" t="s">
        <v>12</v>
      </c>
      <c r="G8" s="213" t="s">
        <v>7</v>
      </c>
      <c r="H8" s="213"/>
      <c r="I8" s="213" t="s">
        <v>13</v>
      </c>
      <c r="J8" s="213" t="s">
        <v>14</v>
      </c>
      <c r="K8" s="213" t="s">
        <v>15</v>
      </c>
      <c r="L8" s="213"/>
      <c r="M8" s="213" t="s">
        <v>16</v>
      </c>
      <c r="N8" s="213"/>
    </row>
    <row r="9" spans="1:14" s="26" customFormat="1" ht="101.25" customHeight="1">
      <c r="A9" s="213"/>
      <c r="B9" s="213"/>
      <c r="C9" s="213"/>
      <c r="D9" s="213"/>
      <c r="E9" s="213"/>
      <c r="F9" s="213"/>
      <c r="G9" s="27" t="s">
        <v>17</v>
      </c>
      <c r="H9" s="27" t="s">
        <v>18</v>
      </c>
      <c r="I9" s="213"/>
      <c r="J9" s="213"/>
      <c r="K9" s="27" t="s">
        <v>13</v>
      </c>
      <c r="L9" s="27" t="s">
        <v>19</v>
      </c>
      <c r="M9" s="27" t="s">
        <v>13</v>
      </c>
      <c r="N9" s="27" t="s">
        <v>19</v>
      </c>
    </row>
    <row r="10" spans="1:14" s="26" customFormat="1" ht="18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</row>
    <row r="11" spans="1:14" s="26" customFormat="1" ht="41.25" customHeight="1" hidden="1">
      <c r="A11" s="212">
        <v>1</v>
      </c>
      <c r="B11" s="28">
        <v>1</v>
      </c>
      <c r="C11" s="28" t="s">
        <v>36</v>
      </c>
      <c r="D11" s="28">
        <v>1</v>
      </c>
      <c r="E11" s="6" t="s">
        <v>31</v>
      </c>
      <c r="F11" s="28">
        <v>1</v>
      </c>
      <c r="G11" s="28"/>
      <c r="H11" s="28">
        <v>1</v>
      </c>
      <c r="I11" s="28">
        <v>30</v>
      </c>
      <c r="J11" s="14">
        <v>1.44</v>
      </c>
      <c r="K11" s="28"/>
      <c r="L11" s="28"/>
      <c r="M11" s="28">
        <f aca="true" t="shared" si="0" ref="M11:N22">+I11</f>
        <v>30</v>
      </c>
      <c r="N11" s="14">
        <f t="shared" si="0"/>
        <v>1.44</v>
      </c>
    </row>
    <row r="12" spans="1:15" s="26" customFormat="1" ht="41.25" customHeight="1">
      <c r="A12" s="212"/>
      <c r="B12" s="25">
        <v>1</v>
      </c>
      <c r="C12" s="220" t="s">
        <v>37</v>
      </c>
      <c r="D12" s="28">
        <v>1</v>
      </c>
      <c r="E12" s="6" t="s">
        <v>32</v>
      </c>
      <c r="F12" s="28">
        <v>1</v>
      </c>
      <c r="G12" s="28"/>
      <c r="H12" s="28">
        <v>1</v>
      </c>
      <c r="I12" s="28">
        <v>30</v>
      </c>
      <c r="J12" s="14">
        <v>2.16</v>
      </c>
      <c r="K12" s="28"/>
      <c r="L12" s="28"/>
      <c r="M12" s="28">
        <f t="shared" si="0"/>
        <v>30</v>
      </c>
      <c r="N12" s="14">
        <f t="shared" si="0"/>
        <v>2.16</v>
      </c>
      <c r="O12" s="33" t="s">
        <v>70</v>
      </c>
    </row>
    <row r="13" spans="1:14" s="26" customFormat="1" ht="41.25" customHeight="1" hidden="1">
      <c r="A13" s="212"/>
      <c r="B13" s="25">
        <f aca="true" t="shared" si="1" ref="B13:B22">+B12+1</f>
        <v>2</v>
      </c>
      <c r="C13" s="221"/>
      <c r="D13" s="28">
        <f aca="true" t="shared" si="2" ref="D13:D22">+D12+1</f>
        <v>2</v>
      </c>
      <c r="E13" s="6" t="s">
        <v>33</v>
      </c>
      <c r="F13" s="28">
        <v>1</v>
      </c>
      <c r="G13" s="28"/>
      <c r="H13" s="28">
        <v>1</v>
      </c>
      <c r="I13" s="28">
        <v>30</v>
      </c>
      <c r="J13" s="6">
        <v>1.92</v>
      </c>
      <c r="K13" s="28"/>
      <c r="L13" s="28"/>
      <c r="M13" s="28">
        <f t="shared" si="0"/>
        <v>30</v>
      </c>
      <c r="N13" s="14">
        <f t="shared" si="0"/>
        <v>1.92</v>
      </c>
    </row>
    <row r="14" spans="1:15" s="26" customFormat="1" ht="41.25" customHeight="1">
      <c r="A14" s="212"/>
      <c r="B14" s="25">
        <v>2</v>
      </c>
      <c r="C14" s="25" t="s">
        <v>38</v>
      </c>
      <c r="D14" s="28">
        <v>2</v>
      </c>
      <c r="E14" s="6" t="s">
        <v>34</v>
      </c>
      <c r="F14" s="28">
        <v>1</v>
      </c>
      <c r="G14" s="28"/>
      <c r="H14" s="28">
        <v>1</v>
      </c>
      <c r="I14" s="28">
        <v>30</v>
      </c>
      <c r="J14" s="6">
        <v>1.68</v>
      </c>
      <c r="K14" s="28"/>
      <c r="L14" s="28"/>
      <c r="M14" s="28">
        <f t="shared" si="0"/>
        <v>30</v>
      </c>
      <c r="N14" s="14">
        <f t="shared" si="0"/>
        <v>1.68</v>
      </c>
      <c r="O14" s="33" t="s">
        <v>69</v>
      </c>
    </row>
    <row r="15" spans="1:14" s="26" customFormat="1" ht="41.25" customHeight="1" hidden="1">
      <c r="A15" s="212"/>
      <c r="B15" s="25">
        <f t="shared" si="1"/>
        <v>3</v>
      </c>
      <c r="C15" s="25" t="s">
        <v>39</v>
      </c>
      <c r="D15" s="28">
        <f t="shared" si="2"/>
        <v>3</v>
      </c>
      <c r="E15" s="6" t="s">
        <v>35</v>
      </c>
      <c r="F15" s="28">
        <v>1</v>
      </c>
      <c r="G15" s="28"/>
      <c r="H15" s="28">
        <v>1</v>
      </c>
      <c r="I15" s="28">
        <v>30</v>
      </c>
      <c r="J15" s="14">
        <v>1.2</v>
      </c>
      <c r="K15" s="28"/>
      <c r="L15" s="28"/>
      <c r="M15" s="28">
        <f t="shared" si="0"/>
        <v>30</v>
      </c>
      <c r="N15" s="14">
        <f t="shared" si="0"/>
        <v>1.2</v>
      </c>
    </row>
    <row r="16" spans="1:15" s="26" customFormat="1" ht="41.25" customHeight="1">
      <c r="A16" s="212"/>
      <c r="B16" s="25">
        <v>3</v>
      </c>
      <c r="C16" s="175" t="s">
        <v>58</v>
      </c>
      <c r="D16" s="3">
        <v>3</v>
      </c>
      <c r="E16" s="6" t="s">
        <v>56</v>
      </c>
      <c r="F16" s="28">
        <v>1</v>
      </c>
      <c r="G16" s="28"/>
      <c r="H16" s="28">
        <v>1</v>
      </c>
      <c r="I16" s="28">
        <v>30</v>
      </c>
      <c r="J16" s="14">
        <v>1.25</v>
      </c>
      <c r="K16" s="28"/>
      <c r="L16" s="28"/>
      <c r="M16" s="28">
        <f t="shared" si="0"/>
        <v>30</v>
      </c>
      <c r="N16" s="14">
        <f t="shared" si="0"/>
        <v>1.25</v>
      </c>
      <c r="O16" s="33" t="s">
        <v>68</v>
      </c>
    </row>
    <row r="17" spans="1:14" s="26" customFormat="1" ht="41.25" customHeight="1" hidden="1">
      <c r="A17" s="212"/>
      <c r="B17" s="25">
        <f t="shared" si="1"/>
        <v>4</v>
      </c>
      <c r="C17" s="175" t="s">
        <v>59</v>
      </c>
      <c r="D17" s="28">
        <v>7</v>
      </c>
      <c r="E17" s="6" t="s">
        <v>60</v>
      </c>
      <c r="F17" s="28">
        <v>1</v>
      </c>
      <c r="G17" s="28"/>
      <c r="H17" s="28">
        <v>1</v>
      </c>
      <c r="I17" s="28">
        <v>30</v>
      </c>
      <c r="J17" s="14">
        <v>1.3</v>
      </c>
      <c r="K17" s="28"/>
      <c r="L17" s="28"/>
      <c r="M17" s="28">
        <f t="shared" si="0"/>
        <v>30</v>
      </c>
      <c r="N17" s="14">
        <f t="shared" si="0"/>
        <v>1.3</v>
      </c>
    </row>
    <row r="18" spans="1:14" s="26" customFormat="1" ht="41.25" customHeight="1">
      <c r="A18" s="212"/>
      <c r="B18" s="98">
        <v>4</v>
      </c>
      <c r="C18" s="212" t="s">
        <v>47</v>
      </c>
      <c r="D18" s="28">
        <v>4</v>
      </c>
      <c r="E18" s="6" t="s">
        <v>61</v>
      </c>
      <c r="F18" s="28">
        <v>1</v>
      </c>
      <c r="G18" s="28"/>
      <c r="H18" s="28">
        <v>1</v>
      </c>
      <c r="I18" s="28">
        <v>30</v>
      </c>
      <c r="J18" s="14">
        <v>1.25</v>
      </c>
      <c r="K18" s="28"/>
      <c r="L18" s="28"/>
      <c r="M18" s="28">
        <f t="shared" si="0"/>
        <v>30</v>
      </c>
      <c r="N18" s="14">
        <f t="shared" si="0"/>
        <v>1.25</v>
      </c>
    </row>
    <row r="19" spans="1:14" s="26" customFormat="1" ht="41.25" customHeight="1" hidden="1">
      <c r="A19" s="212"/>
      <c r="B19" s="98">
        <f t="shared" si="1"/>
        <v>5</v>
      </c>
      <c r="C19" s="212"/>
      <c r="D19" s="28">
        <v>9</v>
      </c>
      <c r="E19" s="6" t="s">
        <v>62</v>
      </c>
      <c r="F19" s="28">
        <v>1</v>
      </c>
      <c r="G19" s="28">
        <v>1</v>
      </c>
      <c r="H19" s="28"/>
      <c r="I19" s="28">
        <v>1</v>
      </c>
      <c r="J19" s="14">
        <v>0.1</v>
      </c>
      <c r="K19" s="28"/>
      <c r="L19" s="28"/>
      <c r="M19" s="28">
        <f t="shared" si="0"/>
        <v>1</v>
      </c>
      <c r="N19" s="14">
        <f t="shared" si="0"/>
        <v>0.1</v>
      </c>
    </row>
    <row r="20" spans="1:14" s="26" customFormat="1" ht="41.25" customHeight="1" hidden="1">
      <c r="A20" s="212"/>
      <c r="B20" s="98">
        <f t="shared" si="1"/>
        <v>6</v>
      </c>
      <c r="C20" s="212"/>
      <c r="D20" s="28">
        <f t="shared" si="2"/>
        <v>10</v>
      </c>
      <c r="E20" s="6" t="s">
        <v>63</v>
      </c>
      <c r="F20" s="28">
        <v>1</v>
      </c>
      <c r="G20" s="28">
        <v>1</v>
      </c>
      <c r="H20" s="28"/>
      <c r="I20" s="28">
        <v>1</v>
      </c>
      <c r="J20" s="14">
        <v>0.11</v>
      </c>
      <c r="K20" s="28"/>
      <c r="L20" s="28"/>
      <c r="M20" s="28">
        <f t="shared" si="0"/>
        <v>1</v>
      </c>
      <c r="N20" s="14">
        <f t="shared" si="0"/>
        <v>0.11</v>
      </c>
    </row>
    <row r="21" spans="1:14" s="26" customFormat="1" ht="41.25" customHeight="1" hidden="1">
      <c r="A21" s="212"/>
      <c r="B21" s="98">
        <f t="shared" si="1"/>
        <v>7</v>
      </c>
      <c r="C21" s="212"/>
      <c r="D21" s="28">
        <f t="shared" si="2"/>
        <v>11</v>
      </c>
      <c r="E21" s="6" t="s">
        <v>64</v>
      </c>
      <c r="F21" s="28">
        <v>1</v>
      </c>
      <c r="G21" s="28">
        <v>1</v>
      </c>
      <c r="H21" s="28"/>
      <c r="I21" s="28">
        <v>1</v>
      </c>
      <c r="J21" s="14">
        <v>0.08</v>
      </c>
      <c r="K21" s="28"/>
      <c r="L21" s="28"/>
      <c r="M21" s="28">
        <f t="shared" si="0"/>
        <v>1</v>
      </c>
      <c r="N21" s="14">
        <f t="shared" si="0"/>
        <v>0.08</v>
      </c>
    </row>
    <row r="22" spans="1:14" s="26" customFormat="1" ht="41.25" customHeight="1" hidden="1">
      <c r="A22" s="212"/>
      <c r="B22" s="98">
        <f t="shared" si="1"/>
        <v>8</v>
      </c>
      <c r="C22" s="212"/>
      <c r="D22" s="28">
        <f t="shared" si="2"/>
        <v>12</v>
      </c>
      <c r="E22" s="6" t="s">
        <v>65</v>
      </c>
      <c r="F22" s="28">
        <v>1</v>
      </c>
      <c r="G22" s="28"/>
      <c r="H22" s="28">
        <v>1</v>
      </c>
      <c r="I22" s="28">
        <v>1</v>
      </c>
      <c r="J22" s="14">
        <v>1.25</v>
      </c>
      <c r="K22" s="28"/>
      <c r="L22" s="28"/>
      <c r="M22" s="28">
        <f t="shared" si="0"/>
        <v>1</v>
      </c>
      <c r="N22" s="14">
        <f t="shared" si="0"/>
        <v>1.25</v>
      </c>
    </row>
    <row r="23" spans="1:14" s="26" customFormat="1" ht="41.25" customHeight="1">
      <c r="A23" s="212"/>
      <c r="B23" s="27">
        <v>4</v>
      </c>
      <c r="C23" s="27" t="s">
        <v>20</v>
      </c>
      <c r="D23" s="27">
        <v>4</v>
      </c>
      <c r="E23" s="19" t="s">
        <v>22</v>
      </c>
      <c r="F23" s="27">
        <v>4</v>
      </c>
      <c r="G23" s="27"/>
      <c r="H23" s="27">
        <v>4</v>
      </c>
      <c r="I23" s="27">
        <f>SUM(I11:I22)</f>
        <v>244</v>
      </c>
      <c r="J23" s="27">
        <f>SUM(J11:J22)</f>
        <v>13.739999999999998</v>
      </c>
      <c r="K23" s="27">
        <f>SUM(K11:K15)</f>
        <v>0</v>
      </c>
      <c r="L23" s="27">
        <f>SUM(L11:L15)</f>
        <v>0</v>
      </c>
      <c r="M23" s="27">
        <f>SUM(M11:M22)</f>
        <v>244</v>
      </c>
      <c r="N23" s="15">
        <f>SUM(N11:N22)</f>
        <v>13.739999999999998</v>
      </c>
    </row>
    <row r="24" spans="1:14" s="9" customFormat="1" ht="21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42" customHeight="1">
      <c r="B25" s="216" t="s">
        <v>25</v>
      </c>
      <c r="C25" s="216"/>
      <c r="D25" s="216"/>
      <c r="E25" s="216"/>
      <c r="F25" s="216"/>
      <c r="H25" s="4"/>
      <c r="I25" s="4"/>
      <c r="J25" s="4"/>
      <c r="K25" s="215" t="s">
        <v>30</v>
      </c>
      <c r="L25" s="215"/>
      <c r="M25" s="4"/>
      <c r="N25" s="4"/>
    </row>
    <row r="26" spans="2:14" ht="42" customHeight="1">
      <c r="B26" s="215" t="s">
        <v>23</v>
      </c>
      <c r="C26" s="215"/>
      <c r="D26" s="215"/>
      <c r="E26" s="215"/>
      <c r="F26" s="10"/>
      <c r="H26" s="4"/>
      <c r="I26" s="4"/>
      <c r="J26" s="4"/>
      <c r="K26" s="215" t="s">
        <v>28</v>
      </c>
      <c r="L26" s="215"/>
      <c r="M26" s="4"/>
      <c r="N26" s="4"/>
    </row>
    <row r="27" spans="2:14" ht="42" customHeight="1">
      <c r="B27" s="215" t="s">
        <v>51</v>
      </c>
      <c r="C27" s="215"/>
      <c r="D27" s="215"/>
      <c r="E27" s="215"/>
      <c r="H27" s="4"/>
      <c r="I27" s="4"/>
      <c r="J27" s="4"/>
      <c r="K27" s="215" t="s">
        <v>29</v>
      </c>
      <c r="L27" s="215"/>
      <c r="M27" s="4"/>
      <c r="N27" s="4"/>
    </row>
  </sheetData>
  <sheetProtection/>
  <mergeCells count="31">
    <mergeCell ref="A11:A23"/>
    <mergeCell ref="B25:F25"/>
    <mergeCell ref="K25:L25"/>
    <mergeCell ref="B26:E26"/>
    <mergeCell ref="K26:L26"/>
    <mergeCell ref="B27:E27"/>
    <mergeCell ref="K27:L27"/>
    <mergeCell ref="C18:C22"/>
    <mergeCell ref="C12:C13"/>
    <mergeCell ref="F8:F9"/>
    <mergeCell ref="G8:H8"/>
    <mergeCell ref="I8:I9"/>
    <mergeCell ref="J8:J9"/>
    <mergeCell ref="K8:L8"/>
    <mergeCell ref="M8:N8"/>
    <mergeCell ref="A7:A9"/>
    <mergeCell ref="B7:C7"/>
    <mergeCell ref="D7:E7"/>
    <mergeCell ref="F7:H7"/>
    <mergeCell ref="I7:J7"/>
    <mergeCell ref="K7:N7"/>
    <mergeCell ref="B8:B9"/>
    <mergeCell ref="C8:C9"/>
    <mergeCell ref="D8:D9"/>
    <mergeCell ref="E8:E9"/>
    <mergeCell ref="K1:N1"/>
    <mergeCell ref="K2:N2"/>
    <mergeCell ref="K3:N3"/>
    <mergeCell ref="K4:N4"/>
    <mergeCell ref="A5:N5"/>
    <mergeCell ref="A6:N6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70" zoomScaleSheetLayoutView="70" zoomScalePageLayoutView="0" workbookViewId="0" topLeftCell="B1">
      <selection activeCell="I4" sqref="I4:J4"/>
    </sheetView>
  </sheetViews>
  <sheetFormatPr defaultColWidth="9.140625" defaultRowHeight="15"/>
  <cols>
    <col min="1" max="1" width="2.421875" style="9" hidden="1" customWidth="1"/>
    <col min="2" max="2" width="5.7109375" style="3" customWidth="1"/>
    <col min="3" max="3" width="31.28125" style="3" customWidth="1"/>
    <col min="4" max="4" width="39.8515625" style="3" customWidth="1"/>
    <col min="5" max="5" width="14.421875" style="3" customWidth="1"/>
    <col min="6" max="6" width="14.8515625" style="3" customWidth="1"/>
    <col min="7" max="7" width="11.421875" style="3" bestFit="1" customWidth="1"/>
    <col min="8" max="8" width="11.28125" style="3" bestFit="1" customWidth="1"/>
    <col min="9" max="12" width="16.7109375" style="3" customWidth="1"/>
    <col min="13" max="16384" width="9.140625" style="3" customWidth="1"/>
  </cols>
  <sheetData>
    <row r="1" spans="1:12" ht="72" customHeight="1">
      <c r="A1" s="211" t="s">
        <v>152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4.75" customHeight="1">
      <c r="A2" s="127" t="s">
        <v>153</v>
      </c>
      <c r="B2" s="214" t="s">
        <v>153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42" customHeight="1">
      <c r="A3" s="128"/>
      <c r="B3" s="217" t="s">
        <v>72</v>
      </c>
      <c r="C3" s="217" t="s">
        <v>3</v>
      </c>
      <c r="D3" s="217" t="s">
        <v>11</v>
      </c>
      <c r="E3" s="223" t="s">
        <v>6</v>
      </c>
      <c r="F3" s="224"/>
      <c r="G3" s="223" t="s">
        <v>7</v>
      </c>
      <c r="H3" s="225"/>
      <c r="I3" s="225"/>
      <c r="J3" s="224"/>
      <c r="K3" s="217" t="s">
        <v>155</v>
      </c>
      <c r="L3" s="217" t="s">
        <v>154</v>
      </c>
    </row>
    <row r="4" spans="1:12" s="116" customFormat="1" ht="49.5" customHeight="1">
      <c r="A4" s="129"/>
      <c r="B4" s="218"/>
      <c r="C4" s="218"/>
      <c r="D4" s="218"/>
      <c r="E4" s="217" t="s">
        <v>13</v>
      </c>
      <c r="F4" s="217" t="s">
        <v>14</v>
      </c>
      <c r="G4" s="223" t="s">
        <v>15</v>
      </c>
      <c r="H4" s="224"/>
      <c r="I4" s="223" t="s">
        <v>16</v>
      </c>
      <c r="J4" s="224"/>
      <c r="K4" s="218"/>
      <c r="L4" s="218"/>
    </row>
    <row r="5" spans="1:12" s="116" customFormat="1" ht="68.25" customHeight="1">
      <c r="A5" s="129"/>
      <c r="B5" s="219"/>
      <c r="C5" s="219"/>
      <c r="D5" s="219"/>
      <c r="E5" s="219"/>
      <c r="F5" s="219"/>
      <c r="G5" s="117" t="s">
        <v>13</v>
      </c>
      <c r="H5" s="117" t="s">
        <v>19</v>
      </c>
      <c r="I5" s="117" t="s">
        <v>13</v>
      </c>
      <c r="J5" s="117" t="s">
        <v>19</v>
      </c>
      <c r="K5" s="219"/>
      <c r="L5" s="219"/>
    </row>
    <row r="6" spans="1:12" s="116" customFormat="1" ht="18.75">
      <c r="A6" s="8"/>
      <c r="B6" s="117">
        <v>1</v>
      </c>
      <c r="C6" s="121">
        <v>2</v>
      </c>
      <c r="D6" s="117">
        <v>4</v>
      </c>
      <c r="E6" s="121">
        <v>8</v>
      </c>
      <c r="F6" s="117">
        <v>9</v>
      </c>
      <c r="G6" s="117">
        <v>10</v>
      </c>
      <c r="H6" s="121">
        <v>11</v>
      </c>
      <c r="I6" s="117">
        <v>12</v>
      </c>
      <c r="J6" s="117">
        <v>13</v>
      </c>
      <c r="K6" s="117">
        <v>14</v>
      </c>
      <c r="L6" s="117">
        <v>15</v>
      </c>
    </row>
    <row r="7" spans="1:12" s="116" customFormat="1" ht="41.25" customHeight="1">
      <c r="A7" s="222"/>
      <c r="B7" s="118">
        <v>1</v>
      </c>
      <c r="C7" s="122" t="s">
        <v>37</v>
      </c>
      <c r="D7" s="6" t="s">
        <v>32</v>
      </c>
      <c r="E7" s="118">
        <v>30</v>
      </c>
      <c r="F7" s="14">
        <v>2.16</v>
      </c>
      <c r="G7" s="118"/>
      <c r="H7" s="118"/>
      <c r="I7" s="118">
        <f aca="true" t="shared" si="0" ref="I7:J10">+E7</f>
        <v>30</v>
      </c>
      <c r="J7" s="14">
        <f t="shared" si="0"/>
        <v>2.16</v>
      </c>
      <c r="K7" s="125" t="s">
        <v>156</v>
      </c>
      <c r="L7" s="124">
        <v>79</v>
      </c>
    </row>
    <row r="8" spans="1:12" s="116" customFormat="1" ht="41.25" customHeight="1">
      <c r="A8" s="222"/>
      <c r="B8" s="118">
        <v>2</v>
      </c>
      <c r="C8" s="122" t="s">
        <v>38</v>
      </c>
      <c r="D8" s="6" t="s">
        <v>34</v>
      </c>
      <c r="E8" s="118">
        <v>30</v>
      </c>
      <c r="F8" s="6">
        <v>1.68</v>
      </c>
      <c r="G8" s="118"/>
      <c r="H8" s="118"/>
      <c r="I8" s="118">
        <f t="shared" si="0"/>
        <v>30</v>
      </c>
      <c r="J8" s="14">
        <f t="shared" si="0"/>
        <v>1.68</v>
      </c>
      <c r="K8" s="125" t="s">
        <v>156</v>
      </c>
      <c r="L8" s="124">
        <v>89</v>
      </c>
    </row>
    <row r="9" spans="1:12" s="116" customFormat="1" ht="41.25" customHeight="1">
      <c r="A9" s="222"/>
      <c r="B9" s="118">
        <v>3</v>
      </c>
      <c r="C9" s="118" t="s">
        <v>58</v>
      </c>
      <c r="D9" s="6" t="s">
        <v>56</v>
      </c>
      <c r="E9" s="118">
        <v>30</v>
      </c>
      <c r="F9" s="14">
        <v>1.25</v>
      </c>
      <c r="G9" s="118"/>
      <c r="H9" s="118"/>
      <c r="I9" s="118">
        <f t="shared" si="0"/>
        <v>30</v>
      </c>
      <c r="J9" s="14">
        <f t="shared" si="0"/>
        <v>1.25</v>
      </c>
      <c r="K9" s="125" t="s">
        <v>156</v>
      </c>
      <c r="L9" s="124">
        <v>89</v>
      </c>
    </row>
    <row r="10" spans="1:12" s="116" customFormat="1" ht="41.25" customHeight="1">
      <c r="A10" s="222"/>
      <c r="B10" s="118">
        <v>4</v>
      </c>
      <c r="C10" s="123" t="s">
        <v>47</v>
      </c>
      <c r="D10" s="6" t="s">
        <v>61</v>
      </c>
      <c r="E10" s="118">
        <v>30</v>
      </c>
      <c r="F10" s="14">
        <v>1.25</v>
      </c>
      <c r="G10" s="118"/>
      <c r="H10" s="118"/>
      <c r="I10" s="118">
        <f t="shared" si="0"/>
        <v>30</v>
      </c>
      <c r="J10" s="14">
        <f t="shared" si="0"/>
        <v>1.25</v>
      </c>
      <c r="K10" s="125" t="s">
        <v>156</v>
      </c>
      <c r="L10" s="124">
        <v>89</v>
      </c>
    </row>
    <row r="11" spans="1:12" s="116" customFormat="1" ht="41.25" customHeight="1">
      <c r="A11" s="222"/>
      <c r="B11" s="117">
        <v>4</v>
      </c>
      <c r="C11" s="121" t="s">
        <v>20</v>
      </c>
      <c r="D11" s="19" t="s">
        <v>22</v>
      </c>
      <c r="E11" s="117">
        <f>SUM(E7:E10)</f>
        <v>120</v>
      </c>
      <c r="F11" s="117">
        <f>SUM(F7:F10)</f>
        <v>6.34</v>
      </c>
      <c r="G11" s="117">
        <f>SUM(G7:G8)</f>
        <v>0</v>
      </c>
      <c r="H11" s="117">
        <f>SUM(H7:H8)</f>
        <v>0</v>
      </c>
      <c r="I11" s="117">
        <f>SUM(I7:I10)</f>
        <v>120</v>
      </c>
      <c r="J11" s="15">
        <f>SUM(J7:J10)</f>
        <v>6.34</v>
      </c>
      <c r="K11" s="126" t="s">
        <v>157</v>
      </c>
      <c r="L11" s="112">
        <f>SUM(L7:L10)</f>
        <v>346</v>
      </c>
    </row>
    <row r="12" spans="1:12" s="9" customFormat="1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</sheetData>
  <sheetProtection/>
  <mergeCells count="14">
    <mergeCell ref="K3:K5"/>
    <mergeCell ref="L3:L5"/>
    <mergeCell ref="A1:L1"/>
    <mergeCell ref="D3:D5"/>
    <mergeCell ref="B3:B5"/>
    <mergeCell ref="C3:C5"/>
    <mergeCell ref="B2:L2"/>
    <mergeCell ref="A7:A11"/>
    <mergeCell ref="E4:E5"/>
    <mergeCell ref="F4:F5"/>
    <mergeCell ref="G4:H4"/>
    <mergeCell ref="I4:J4"/>
    <mergeCell ref="E3:F3"/>
    <mergeCell ref="G3:J3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55" zoomScaleSheetLayoutView="55" zoomScalePageLayoutView="0" workbookViewId="0" topLeftCell="B28">
      <selection activeCell="C44" sqref="C44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11.7109375" style="3" customWidth="1"/>
    <col min="5" max="5" width="50.57421875" style="3" customWidth="1"/>
    <col min="6" max="6" width="14.421875" style="3" customWidth="1"/>
    <col min="7" max="7" width="24.57421875" style="3" customWidth="1"/>
    <col min="8" max="8" width="21.57421875" style="3" customWidth="1"/>
    <col min="9" max="9" width="14.421875" style="3" customWidth="1"/>
    <col min="10" max="10" width="14.8515625" style="3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5" width="16.8515625" style="3" customWidth="1"/>
    <col min="16" max="16" width="15.28125" style="3" customWidth="1"/>
    <col min="17" max="17" width="19.00390625" style="3" customWidth="1"/>
    <col min="18" max="16384" width="9.140625" style="3" customWidth="1"/>
  </cols>
  <sheetData>
    <row r="1" spans="11:14" ht="28.5" customHeight="1">
      <c r="K1" s="211" t="s">
        <v>0</v>
      </c>
      <c r="L1" s="211"/>
      <c r="M1" s="211"/>
      <c r="N1" s="211"/>
    </row>
    <row r="2" spans="11:14" ht="45" customHeight="1">
      <c r="K2" s="211" t="s">
        <v>26</v>
      </c>
      <c r="L2" s="211"/>
      <c r="M2" s="211"/>
      <c r="N2" s="211"/>
    </row>
    <row r="3" spans="2:14" ht="38.25" customHeight="1">
      <c r="B3" s="4"/>
      <c r="C3" s="4"/>
      <c r="D3" s="4"/>
      <c r="E3" s="4"/>
      <c r="F3" s="4"/>
      <c r="G3" s="4"/>
      <c r="H3" s="4"/>
      <c r="I3" s="4"/>
      <c r="J3" s="4"/>
      <c r="K3" s="211" t="s">
        <v>40</v>
      </c>
      <c r="L3" s="211"/>
      <c r="M3" s="211"/>
      <c r="N3" s="211"/>
    </row>
    <row r="4" spans="1:14" ht="3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11" t="s">
        <v>21</v>
      </c>
      <c r="L4" s="211"/>
      <c r="M4" s="211"/>
      <c r="N4" s="211"/>
    </row>
    <row r="5" spans="1:14" ht="62.25" customHeight="1">
      <c r="A5" s="211" t="s">
        <v>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4.75" customHeight="1">
      <c r="A6" s="214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43.5" customHeight="1">
      <c r="A7" s="217" t="s">
        <v>2</v>
      </c>
      <c r="B7" s="213" t="s">
        <v>3</v>
      </c>
      <c r="C7" s="213"/>
      <c r="D7" s="213" t="s">
        <v>4</v>
      </c>
      <c r="E7" s="213"/>
      <c r="F7" s="213" t="s">
        <v>5</v>
      </c>
      <c r="G7" s="213"/>
      <c r="H7" s="213"/>
      <c r="I7" s="213" t="s">
        <v>6</v>
      </c>
      <c r="J7" s="213"/>
      <c r="K7" s="213" t="s">
        <v>7</v>
      </c>
      <c r="L7" s="213"/>
      <c r="M7" s="213"/>
      <c r="N7" s="213"/>
    </row>
    <row r="8" spans="1:14" s="29" customFormat="1" ht="46.5" customHeight="1">
      <c r="A8" s="218"/>
      <c r="B8" s="213" t="s">
        <v>8</v>
      </c>
      <c r="C8" s="213" t="s">
        <v>9</v>
      </c>
      <c r="D8" s="213" t="s">
        <v>10</v>
      </c>
      <c r="E8" s="213" t="s">
        <v>11</v>
      </c>
      <c r="F8" s="213" t="s">
        <v>12</v>
      </c>
      <c r="G8" s="213" t="s">
        <v>7</v>
      </c>
      <c r="H8" s="213"/>
      <c r="I8" s="213" t="s">
        <v>13</v>
      </c>
      <c r="J8" s="213" t="s">
        <v>14</v>
      </c>
      <c r="K8" s="213" t="s">
        <v>15</v>
      </c>
      <c r="L8" s="213"/>
      <c r="M8" s="213" t="s">
        <v>16</v>
      </c>
      <c r="N8" s="213"/>
    </row>
    <row r="9" spans="1:14" s="29" customFormat="1" ht="96.75" customHeight="1">
      <c r="A9" s="219"/>
      <c r="B9" s="213"/>
      <c r="C9" s="213"/>
      <c r="D9" s="213"/>
      <c r="E9" s="213"/>
      <c r="F9" s="213"/>
      <c r="G9" s="31" t="s">
        <v>17</v>
      </c>
      <c r="H9" s="31" t="s">
        <v>18</v>
      </c>
      <c r="I9" s="213"/>
      <c r="J9" s="213"/>
      <c r="K9" s="31" t="s">
        <v>13</v>
      </c>
      <c r="L9" s="31" t="s">
        <v>19</v>
      </c>
      <c r="M9" s="31" t="s">
        <v>13</v>
      </c>
      <c r="N9" s="31" t="s">
        <v>19</v>
      </c>
    </row>
    <row r="10" spans="1:14" s="29" customFormat="1" ht="24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</row>
    <row r="11" spans="1:16" s="29" customFormat="1" ht="53.25" customHeight="1">
      <c r="A11" s="220"/>
      <c r="B11" s="30">
        <v>1</v>
      </c>
      <c r="C11" s="43" t="s">
        <v>76</v>
      </c>
      <c r="D11" s="30">
        <v>1</v>
      </c>
      <c r="E11" s="6" t="s">
        <v>66</v>
      </c>
      <c r="F11" s="30">
        <v>1</v>
      </c>
      <c r="G11" s="30"/>
      <c r="H11" s="30">
        <v>1</v>
      </c>
      <c r="I11" s="30">
        <v>30</v>
      </c>
      <c r="J11" s="14">
        <v>1.34</v>
      </c>
      <c r="K11" s="30"/>
      <c r="L11" s="30"/>
      <c r="M11" s="30">
        <v>30</v>
      </c>
      <c r="N11" s="14">
        <v>1.34</v>
      </c>
      <c r="O11" s="38" t="s">
        <v>71</v>
      </c>
      <c r="P11" s="42" t="s">
        <v>88</v>
      </c>
    </row>
    <row r="12" spans="1:15" s="29" customFormat="1" ht="53.25" customHeight="1">
      <c r="A12" s="226"/>
      <c r="B12" s="32">
        <f>+B11+1</f>
        <v>2</v>
      </c>
      <c r="C12" s="39" t="s">
        <v>77</v>
      </c>
      <c r="D12" s="108">
        <f aca="true" t="shared" si="0" ref="D12:D34">+D11+1</f>
        <v>2</v>
      </c>
      <c r="E12" s="6" t="s">
        <v>81</v>
      </c>
      <c r="F12" s="30">
        <v>1</v>
      </c>
      <c r="G12" s="30"/>
      <c r="H12" s="30">
        <v>1</v>
      </c>
      <c r="I12" s="30">
        <v>30</v>
      </c>
      <c r="J12" s="14">
        <v>1.25</v>
      </c>
      <c r="K12" s="30"/>
      <c r="L12" s="30"/>
      <c r="M12" s="30">
        <v>30</v>
      </c>
      <c r="N12" s="14">
        <v>1.25</v>
      </c>
      <c r="O12" s="38" t="s">
        <v>80</v>
      </c>
    </row>
    <row r="13" spans="1:16" s="29" customFormat="1" ht="53.25" customHeight="1">
      <c r="A13" s="226"/>
      <c r="B13" s="108">
        <f aca="true" t="shared" si="1" ref="B13:B34">+B12+1</f>
        <v>3</v>
      </c>
      <c r="C13" s="43" t="s">
        <v>87</v>
      </c>
      <c r="D13" s="108">
        <f t="shared" si="0"/>
        <v>3</v>
      </c>
      <c r="E13" s="6" t="s">
        <v>75</v>
      </c>
      <c r="F13" s="30">
        <v>1</v>
      </c>
      <c r="G13" s="30"/>
      <c r="H13" s="30">
        <v>1</v>
      </c>
      <c r="I13" s="30">
        <v>30</v>
      </c>
      <c r="J13" s="14">
        <v>1.35</v>
      </c>
      <c r="K13" s="30"/>
      <c r="L13" s="30"/>
      <c r="M13" s="30">
        <v>30</v>
      </c>
      <c r="N13" s="14">
        <v>1.35</v>
      </c>
      <c r="O13" s="69" t="s">
        <v>104</v>
      </c>
      <c r="P13" s="42" t="s">
        <v>88</v>
      </c>
    </row>
    <row r="14" spans="1:16" s="29" customFormat="1" ht="53.25" customHeight="1">
      <c r="A14" s="226"/>
      <c r="B14" s="108">
        <f t="shared" si="1"/>
        <v>4</v>
      </c>
      <c r="C14" s="39" t="s">
        <v>83</v>
      </c>
      <c r="D14" s="108">
        <f t="shared" si="0"/>
        <v>4</v>
      </c>
      <c r="E14" s="6" t="s">
        <v>85</v>
      </c>
      <c r="F14" s="30">
        <v>1</v>
      </c>
      <c r="G14" s="30"/>
      <c r="H14" s="30">
        <v>1</v>
      </c>
      <c r="I14" s="30">
        <v>30</v>
      </c>
      <c r="J14" s="14">
        <v>3.1</v>
      </c>
      <c r="K14" s="30"/>
      <c r="L14" s="30"/>
      <c r="M14" s="30">
        <v>30</v>
      </c>
      <c r="N14" s="14">
        <v>3.1</v>
      </c>
      <c r="O14" s="38" t="s">
        <v>84</v>
      </c>
      <c r="P14" s="42" t="s">
        <v>88</v>
      </c>
    </row>
    <row r="15" spans="1:16" s="38" customFormat="1" ht="53.25" customHeight="1">
      <c r="A15" s="226"/>
      <c r="B15" s="108">
        <f>+B14+1</f>
        <v>5</v>
      </c>
      <c r="C15" s="39" t="s">
        <v>78</v>
      </c>
      <c r="D15" s="108">
        <f>+D14+1</f>
        <v>5</v>
      </c>
      <c r="E15" s="6" t="s">
        <v>82</v>
      </c>
      <c r="F15" s="39">
        <v>1</v>
      </c>
      <c r="G15" s="39"/>
      <c r="H15" s="39">
        <v>1</v>
      </c>
      <c r="I15" s="39">
        <v>30</v>
      </c>
      <c r="J15" s="14">
        <v>1.3</v>
      </c>
      <c r="K15" s="39"/>
      <c r="L15" s="39"/>
      <c r="M15" s="39">
        <v>30</v>
      </c>
      <c r="N15" s="14">
        <v>1.3</v>
      </c>
      <c r="O15" s="38" t="s">
        <v>67</v>
      </c>
      <c r="P15" s="42" t="s">
        <v>88</v>
      </c>
    </row>
    <row r="16" spans="1:16" s="40" customFormat="1" ht="53.25" customHeight="1">
      <c r="A16" s="226"/>
      <c r="B16" s="108">
        <f t="shared" si="1"/>
        <v>6</v>
      </c>
      <c r="C16" s="41" t="s">
        <v>78</v>
      </c>
      <c r="D16" s="108">
        <f t="shared" si="0"/>
        <v>6</v>
      </c>
      <c r="E16" s="6" t="s">
        <v>86</v>
      </c>
      <c r="F16" s="41">
        <v>1</v>
      </c>
      <c r="G16" s="41"/>
      <c r="H16" s="41">
        <v>1</v>
      </c>
      <c r="I16" s="41">
        <v>30</v>
      </c>
      <c r="J16" s="14">
        <v>1.37</v>
      </c>
      <c r="K16" s="41"/>
      <c r="L16" s="41"/>
      <c r="M16" s="41">
        <v>30</v>
      </c>
      <c r="N16" s="14">
        <v>1.37</v>
      </c>
      <c r="O16" s="42" t="s">
        <v>89</v>
      </c>
      <c r="P16" s="44" t="s">
        <v>88</v>
      </c>
    </row>
    <row r="17" spans="1:16" s="45" customFormat="1" ht="53.25" customHeight="1">
      <c r="A17" s="226"/>
      <c r="B17" s="108">
        <f t="shared" si="1"/>
        <v>7</v>
      </c>
      <c r="C17" s="46" t="s">
        <v>87</v>
      </c>
      <c r="D17" s="108">
        <f t="shared" si="0"/>
        <v>7</v>
      </c>
      <c r="E17" s="6" t="s">
        <v>90</v>
      </c>
      <c r="F17" s="46">
        <v>1</v>
      </c>
      <c r="G17" s="46"/>
      <c r="H17" s="46">
        <v>1</v>
      </c>
      <c r="I17" s="46">
        <v>30</v>
      </c>
      <c r="J17" s="14">
        <v>1.4</v>
      </c>
      <c r="K17" s="46"/>
      <c r="L17" s="46"/>
      <c r="M17" s="46">
        <v>30</v>
      </c>
      <c r="N17" s="14">
        <v>1.4</v>
      </c>
      <c r="O17" s="45" t="s">
        <v>91</v>
      </c>
      <c r="P17" s="45" t="s">
        <v>88</v>
      </c>
    </row>
    <row r="18" spans="1:16" s="45" customFormat="1" ht="53.25" customHeight="1">
      <c r="A18" s="226"/>
      <c r="B18" s="108">
        <f t="shared" si="1"/>
        <v>8</v>
      </c>
      <c r="C18" s="48" t="s">
        <v>92</v>
      </c>
      <c r="D18" s="108">
        <f t="shared" si="0"/>
        <v>8</v>
      </c>
      <c r="E18" s="6" t="s">
        <v>93</v>
      </c>
      <c r="F18" s="46">
        <v>1</v>
      </c>
      <c r="G18" s="46"/>
      <c r="H18" s="46">
        <v>1</v>
      </c>
      <c r="I18" s="46">
        <v>30</v>
      </c>
      <c r="J18" s="14">
        <v>1.35</v>
      </c>
      <c r="K18" s="46"/>
      <c r="L18" s="46"/>
      <c r="M18" s="46">
        <v>30</v>
      </c>
      <c r="N18" s="14">
        <v>1.35</v>
      </c>
      <c r="O18" s="69" t="s">
        <v>111</v>
      </c>
      <c r="P18" s="45" t="s">
        <v>88</v>
      </c>
    </row>
    <row r="19" spans="1:16" s="49" customFormat="1" ht="53.25" customHeight="1">
      <c r="A19" s="226"/>
      <c r="B19" s="108">
        <f t="shared" si="1"/>
        <v>9</v>
      </c>
      <c r="C19" s="51" t="s">
        <v>97</v>
      </c>
      <c r="D19" s="108">
        <f t="shared" si="0"/>
        <v>9</v>
      </c>
      <c r="E19" s="6" t="s">
        <v>95</v>
      </c>
      <c r="F19" s="51">
        <v>1</v>
      </c>
      <c r="G19" s="51"/>
      <c r="H19" s="51">
        <v>1</v>
      </c>
      <c r="I19" s="51">
        <v>30</v>
      </c>
      <c r="J19" s="14">
        <v>1.32</v>
      </c>
      <c r="K19" s="51"/>
      <c r="L19" s="51"/>
      <c r="M19" s="51">
        <v>30</v>
      </c>
      <c r="N19" s="14">
        <v>1.32</v>
      </c>
      <c r="O19" s="49" t="s">
        <v>96</v>
      </c>
      <c r="P19" s="49" t="s">
        <v>88</v>
      </c>
    </row>
    <row r="20" spans="1:16" s="69" customFormat="1" ht="53.25" customHeight="1">
      <c r="A20" s="226"/>
      <c r="B20" s="108">
        <f t="shared" si="1"/>
        <v>10</v>
      </c>
      <c r="C20" s="70" t="s">
        <v>78</v>
      </c>
      <c r="D20" s="108">
        <f t="shared" si="0"/>
        <v>10</v>
      </c>
      <c r="E20" s="6" t="s">
        <v>109</v>
      </c>
      <c r="F20" s="70">
        <v>1</v>
      </c>
      <c r="G20" s="70"/>
      <c r="H20" s="70">
        <v>1</v>
      </c>
      <c r="I20" s="70">
        <v>30</v>
      </c>
      <c r="J20" s="14">
        <v>1.4</v>
      </c>
      <c r="K20" s="70"/>
      <c r="L20" s="70"/>
      <c r="M20" s="70">
        <v>30</v>
      </c>
      <c r="N20" s="14">
        <v>1.4</v>
      </c>
      <c r="O20" s="69" t="s">
        <v>110</v>
      </c>
      <c r="P20" s="69" t="s">
        <v>88</v>
      </c>
    </row>
    <row r="21" spans="1:16" s="65" customFormat="1" ht="53.25" customHeight="1">
      <c r="A21" s="226"/>
      <c r="B21" s="108">
        <f t="shared" si="1"/>
        <v>11</v>
      </c>
      <c r="C21" s="66" t="s">
        <v>105</v>
      </c>
      <c r="D21" s="108">
        <f t="shared" si="0"/>
        <v>11</v>
      </c>
      <c r="E21" s="6" t="s">
        <v>106</v>
      </c>
      <c r="F21" s="66">
        <v>1</v>
      </c>
      <c r="G21" s="66"/>
      <c r="H21" s="66">
        <v>1</v>
      </c>
      <c r="I21" s="66">
        <v>30</v>
      </c>
      <c r="J21" s="14">
        <v>1.38</v>
      </c>
      <c r="K21" s="66"/>
      <c r="L21" s="66"/>
      <c r="M21" s="66">
        <v>30</v>
      </c>
      <c r="N21" s="14">
        <v>1.38</v>
      </c>
      <c r="O21" s="65" t="s">
        <v>107</v>
      </c>
      <c r="P21" s="65" t="s">
        <v>88</v>
      </c>
    </row>
    <row r="22" spans="1:16" s="87" customFormat="1" ht="53.25" customHeight="1">
      <c r="A22" s="226"/>
      <c r="B22" s="108">
        <f t="shared" si="1"/>
        <v>12</v>
      </c>
      <c r="C22" s="88" t="s">
        <v>118</v>
      </c>
      <c r="D22" s="108">
        <f t="shared" si="0"/>
        <v>12</v>
      </c>
      <c r="E22" s="6" t="s">
        <v>119</v>
      </c>
      <c r="F22" s="88">
        <v>1</v>
      </c>
      <c r="G22" s="88"/>
      <c r="H22" s="88">
        <v>1</v>
      </c>
      <c r="I22" s="88">
        <v>30</v>
      </c>
      <c r="J22" s="14">
        <v>1.32</v>
      </c>
      <c r="K22" s="88"/>
      <c r="L22" s="88"/>
      <c r="M22" s="88">
        <v>30</v>
      </c>
      <c r="N22" s="14">
        <v>1.32</v>
      </c>
      <c r="O22" s="87" t="s">
        <v>120</v>
      </c>
      <c r="P22" s="87" t="s">
        <v>88</v>
      </c>
    </row>
    <row r="23" spans="1:16" s="91" customFormat="1" ht="53.25" customHeight="1">
      <c r="A23" s="226"/>
      <c r="B23" s="108">
        <f t="shared" si="1"/>
        <v>13</v>
      </c>
      <c r="C23" s="92" t="s">
        <v>113</v>
      </c>
      <c r="D23" s="108">
        <f t="shared" si="0"/>
        <v>13</v>
      </c>
      <c r="E23" s="6" t="s">
        <v>122</v>
      </c>
      <c r="F23" s="92">
        <v>1</v>
      </c>
      <c r="G23" s="92"/>
      <c r="H23" s="92">
        <v>1</v>
      </c>
      <c r="I23" s="92">
        <v>30</v>
      </c>
      <c r="J23" s="14">
        <v>1.38</v>
      </c>
      <c r="K23" s="92"/>
      <c r="L23" s="92"/>
      <c r="M23" s="92">
        <v>30</v>
      </c>
      <c r="N23" s="14">
        <v>1.38</v>
      </c>
      <c r="O23" s="91" t="s">
        <v>123</v>
      </c>
      <c r="P23" s="91" t="s">
        <v>88</v>
      </c>
    </row>
    <row r="24" spans="1:16" s="95" customFormat="1" ht="53.25" customHeight="1">
      <c r="A24" s="226"/>
      <c r="B24" s="108">
        <f t="shared" si="1"/>
        <v>14</v>
      </c>
      <c r="C24" s="96" t="s">
        <v>125</v>
      </c>
      <c r="D24" s="108">
        <f t="shared" si="0"/>
        <v>14</v>
      </c>
      <c r="E24" s="6" t="s">
        <v>126</v>
      </c>
      <c r="F24" s="96">
        <v>1</v>
      </c>
      <c r="G24" s="96"/>
      <c r="H24" s="96">
        <v>1</v>
      </c>
      <c r="I24" s="96">
        <v>30</v>
      </c>
      <c r="J24" s="14">
        <v>1.37</v>
      </c>
      <c r="K24" s="96"/>
      <c r="L24" s="96"/>
      <c r="M24" s="96">
        <v>30</v>
      </c>
      <c r="N24" s="14">
        <v>1.37</v>
      </c>
      <c r="O24" s="95" t="s">
        <v>128</v>
      </c>
      <c r="P24" s="95" t="s">
        <v>88</v>
      </c>
    </row>
    <row r="25" spans="1:16" s="99" customFormat="1" ht="53.25" customHeight="1">
      <c r="A25" s="226"/>
      <c r="B25" s="108">
        <f t="shared" si="1"/>
        <v>15</v>
      </c>
      <c r="C25" s="100" t="s">
        <v>131</v>
      </c>
      <c r="D25" s="108">
        <f t="shared" si="0"/>
        <v>15</v>
      </c>
      <c r="E25" s="6" t="s">
        <v>129</v>
      </c>
      <c r="F25" s="100">
        <v>1</v>
      </c>
      <c r="G25" s="100"/>
      <c r="H25" s="100">
        <v>1</v>
      </c>
      <c r="I25" s="100">
        <v>30</v>
      </c>
      <c r="J25" s="14">
        <v>1.35</v>
      </c>
      <c r="K25" s="100"/>
      <c r="L25" s="100"/>
      <c r="M25" s="100">
        <v>30</v>
      </c>
      <c r="N25" s="14">
        <v>1.35</v>
      </c>
      <c r="O25" s="99" t="s">
        <v>130</v>
      </c>
      <c r="P25" s="99" t="s">
        <v>88</v>
      </c>
    </row>
    <row r="26" spans="1:16" s="75" customFormat="1" ht="53.25" customHeight="1">
      <c r="A26" s="226"/>
      <c r="B26" s="108">
        <f t="shared" si="1"/>
        <v>16</v>
      </c>
      <c r="C26" s="83" t="s">
        <v>113</v>
      </c>
      <c r="D26" s="108">
        <f t="shared" si="0"/>
        <v>16</v>
      </c>
      <c r="E26" s="6" t="s">
        <v>116</v>
      </c>
      <c r="F26" s="76">
        <v>1</v>
      </c>
      <c r="G26" s="76"/>
      <c r="H26" s="76">
        <v>1</v>
      </c>
      <c r="I26" s="76">
        <v>30</v>
      </c>
      <c r="J26" s="14">
        <v>1.35</v>
      </c>
      <c r="K26" s="76"/>
      <c r="L26" s="76"/>
      <c r="M26" s="78">
        <v>30</v>
      </c>
      <c r="N26" s="14">
        <v>1.35</v>
      </c>
      <c r="O26" s="82" t="s">
        <v>115</v>
      </c>
      <c r="P26" s="77" t="s">
        <v>88</v>
      </c>
    </row>
    <row r="27" spans="1:16" s="101" customFormat="1" ht="53.25" customHeight="1">
      <c r="A27" s="226"/>
      <c r="B27" s="108">
        <f t="shared" si="1"/>
        <v>17</v>
      </c>
      <c r="C27" s="102" t="s">
        <v>132</v>
      </c>
      <c r="D27" s="108">
        <f t="shared" si="0"/>
        <v>17</v>
      </c>
      <c r="E27" s="6" t="s">
        <v>134</v>
      </c>
      <c r="F27" s="102">
        <v>1</v>
      </c>
      <c r="G27" s="102"/>
      <c r="H27" s="102">
        <v>1</v>
      </c>
      <c r="I27" s="102">
        <v>30</v>
      </c>
      <c r="J27" s="14">
        <v>1.4</v>
      </c>
      <c r="K27" s="102"/>
      <c r="L27" s="102"/>
      <c r="M27" s="102">
        <v>30</v>
      </c>
      <c r="N27" s="14">
        <v>1.4</v>
      </c>
      <c r="O27" s="105" t="s">
        <v>145</v>
      </c>
      <c r="P27" s="105" t="s">
        <v>88</v>
      </c>
    </row>
    <row r="28" spans="1:16" s="101" customFormat="1" ht="53.25" customHeight="1">
      <c r="A28" s="226"/>
      <c r="B28" s="108">
        <f t="shared" si="1"/>
        <v>18</v>
      </c>
      <c r="C28" s="102" t="s">
        <v>133</v>
      </c>
      <c r="D28" s="108">
        <f t="shared" si="0"/>
        <v>18</v>
      </c>
      <c r="E28" s="6" t="s">
        <v>135</v>
      </c>
      <c r="F28" s="102">
        <v>1</v>
      </c>
      <c r="G28" s="102"/>
      <c r="H28" s="102">
        <v>1</v>
      </c>
      <c r="I28" s="102">
        <v>30</v>
      </c>
      <c r="J28" s="14">
        <v>1.45</v>
      </c>
      <c r="K28" s="102"/>
      <c r="L28" s="102"/>
      <c r="M28" s="102">
        <v>30</v>
      </c>
      <c r="N28" s="14">
        <v>1.45</v>
      </c>
      <c r="O28" s="105" t="s">
        <v>145</v>
      </c>
      <c r="P28" s="105" t="s">
        <v>88</v>
      </c>
    </row>
    <row r="29" spans="1:15" s="103" customFormat="1" ht="53.25" customHeight="1">
      <c r="A29" s="226"/>
      <c r="B29" s="108">
        <f t="shared" si="1"/>
        <v>19</v>
      </c>
      <c r="C29" s="104" t="s">
        <v>77</v>
      </c>
      <c r="D29" s="108">
        <f t="shared" si="0"/>
        <v>19</v>
      </c>
      <c r="E29" s="6" t="s">
        <v>138</v>
      </c>
      <c r="F29" s="104">
        <v>1</v>
      </c>
      <c r="G29" s="104"/>
      <c r="H29" s="104">
        <v>1</v>
      </c>
      <c r="I29" s="104">
        <v>30</v>
      </c>
      <c r="J29" s="14">
        <v>1.35</v>
      </c>
      <c r="K29" s="104"/>
      <c r="L29" s="104"/>
      <c r="M29" s="104">
        <v>30</v>
      </c>
      <c r="N29" s="14">
        <v>1.35</v>
      </c>
      <c r="O29" s="105" t="s">
        <v>144</v>
      </c>
    </row>
    <row r="30" spans="1:15" s="105" customFormat="1" ht="53.25" customHeight="1">
      <c r="A30" s="226"/>
      <c r="B30" s="108">
        <f t="shared" si="1"/>
        <v>20</v>
      </c>
      <c r="C30" s="106" t="s">
        <v>77</v>
      </c>
      <c r="D30" s="108">
        <f t="shared" si="0"/>
        <v>20</v>
      </c>
      <c r="E30" s="6" t="s">
        <v>139</v>
      </c>
      <c r="F30" s="106">
        <v>1</v>
      </c>
      <c r="G30" s="106"/>
      <c r="H30" s="106">
        <v>1</v>
      </c>
      <c r="I30" s="106">
        <v>30</v>
      </c>
      <c r="J30" s="14">
        <v>1.45</v>
      </c>
      <c r="K30" s="106"/>
      <c r="L30" s="106"/>
      <c r="M30" s="106">
        <v>30</v>
      </c>
      <c r="N30" s="14">
        <v>1.45</v>
      </c>
      <c r="O30" s="105" t="s">
        <v>143</v>
      </c>
    </row>
    <row r="31" spans="1:15" s="105" customFormat="1" ht="53.25" customHeight="1">
      <c r="A31" s="226"/>
      <c r="B31" s="108">
        <f t="shared" si="1"/>
        <v>21</v>
      </c>
      <c r="C31" s="106" t="s">
        <v>137</v>
      </c>
      <c r="D31" s="115">
        <f t="shared" si="0"/>
        <v>21</v>
      </c>
      <c r="E31" s="6" t="s">
        <v>140</v>
      </c>
      <c r="F31" s="106">
        <v>1</v>
      </c>
      <c r="G31" s="106"/>
      <c r="H31" s="106">
        <v>1</v>
      </c>
      <c r="I31" s="106">
        <v>30</v>
      </c>
      <c r="J31" s="14">
        <v>1.6</v>
      </c>
      <c r="K31" s="106"/>
      <c r="L31" s="106"/>
      <c r="M31" s="106">
        <v>30</v>
      </c>
      <c r="N31" s="14">
        <v>1.6</v>
      </c>
      <c r="O31" s="105" t="s">
        <v>142</v>
      </c>
    </row>
    <row r="32" spans="1:15" s="109" customFormat="1" ht="53.25" customHeight="1">
      <c r="A32" s="226"/>
      <c r="B32" s="111">
        <f t="shared" si="1"/>
        <v>22</v>
      </c>
      <c r="C32" s="110" t="s">
        <v>146</v>
      </c>
      <c r="D32" s="115">
        <f t="shared" si="0"/>
        <v>22</v>
      </c>
      <c r="E32" s="6" t="s">
        <v>147</v>
      </c>
      <c r="F32" s="110">
        <v>1</v>
      </c>
      <c r="G32" s="110"/>
      <c r="H32" s="110">
        <v>1</v>
      </c>
      <c r="I32" s="110">
        <v>30</v>
      </c>
      <c r="J32" s="14">
        <v>1.45</v>
      </c>
      <c r="K32" s="110"/>
      <c r="L32" s="110"/>
      <c r="M32" s="110">
        <v>30</v>
      </c>
      <c r="N32" s="14">
        <v>1.45</v>
      </c>
      <c r="O32" s="109" t="s">
        <v>148</v>
      </c>
    </row>
    <row r="33" spans="1:15" s="113" customFormat="1" ht="53.25" customHeight="1">
      <c r="A33" s="226"/>
      <c r="B33" s="115">
        <f t="shared" si="1"/>
        <v>23</v>
      </c>
      <c r="C33" s="114" t="s">
        <v>149</v>
      </c>
      <c r="D33" s="115">
        <f t="shared" si="0"/>
        <v>23</v>
      </c>
      <c r="E33" s="6" t="s">
        <v>150</v>
      </c>
      <c r="F33" s="114">
        <v>1</v>
      </c>
      <c r="G33" s="114"/>
      <c r="H33" s="114">
        <v>1</v>
      </c>
      <c r="I33" s="114">
        <v>30</v>
      </c>
      <c r="J33" s="14">
        <v>1.3</v>
      </c>
      <c r="K33" s="114"/>
      <c r="L33" s="114"/>
      <c r="M33" s="114">
        <v>30</v>
      </c>
      <c r="N33" s="14">
        <v>1.3</v>
      </c>
      <c r="O33" s="113" t="s">
        <v>151</v>
      </c>
    </row>
    <row r="34" spans="1:15" s="105" customFormat="1" ht="53.25" customHeight="1">
      <c r="A34" s="226"/>
      <c r="B34" s="115">
        <f t="shared" si="1"/>
        <v>24</v>
      </c>
      <c r="C34" s="106" t="s">
        <v>137</v>
      </c>
      <c r="D34" s="115">
        <f t="shared" si="0"/>
        <v>24</v>
      </c>
      <c r="E34" s="6" t="s">
        <v>141</v>
      </c>
      <c r="F34" s="106">
        <v>1</v>
      </c>
      <c r="G34" s="106"/>
      <c r="H34" s="106">
        <v>1</v>
      </c>
      <c r="I34" s="106">
        <v>30</v>
      </c>
      <c r="J34" s="14">
        <v>1.5</v>
      </c>
      <c r="K34" s="106"/>
      <c r="L34" s="106"/>
      <c r="M34" s="106">
        <v>30</v>
      </c>
      <c r="N34" s="14">
        <v>1.5</v>
      </c>
      <c r="O34" s="105" t="s">
        <v>142</v>
      </c>
    </row>
    <row r="35" spans="1:15" s="145" customFormat="1" ht="53.25" customHeight="1">
      <c r="A35" s="226"/>
      <c r="B35" s="148">
        <v>25</v>
      </c>
      <c r="C35" s="147" t="s">
        <v>172</v>
      </c>
      <c r="D35" s="148">
        <v>25</v>
      </c>
      <c r="E35" s="6" t="s">
        <v>173</v>
      </c>
      <c r="F35" s="147">
        <v>1</v>
      </c>
      <c r="G35" s="147"/>
      <c r="H35" s="147">
        <v>1</v>
      </c>
      <c r="I35" s="147">
        <v>30</v>
      </c>
      <c r="J35" s="14">
        <v>2.5</v>
      </c>
      <c r="K35" s="147"/>
      <c r="L35" s="147"/>
      <c r="M35" s="147">
        <v>30</v>
      </c>
      <c r="N35" s="14">
        <v>2.5</v>
      </c>
      <c r="O35" s="145" t="s">
        <v>174</v>
      </c>
    </row>
    <row r="36" spans="1:14" s="29" customFormat="1" ht="53.25" customHeight="1">
      <c r="A36" s="221"/>
      <c r="B36" s="31">
        <v>25</v>
      </c>
      <c r="C36" s="31" t="s">
        <v>20</v>
      </c>
      <c r="D36" s="31">
        <v>25</v>
      </c>
      <c r="E36" s="19" t="s">
        <v>22</v>
      </c>
      <c r="F36" s="50">
        <f>SUM(F11:F35)</f>
        <v>25</v>
      </c>
      <c r="G36" s="107">
        <f>SUM(G11:G34)</f>
        <v>0</v>
      </c>
      <c r="H36" s="107">
        <f>SUM(H11:H35)</f>
        <v>25</v>
      </c>
      <c r="I36" s="146">
        <f aca="true" t="shared" si="2" ref="I36:N36">SUM(I11:I35)</f>
        <v>750</v>
      </c>
      <c r="J36" s="146">
        <f t="shared" si="2"/>
        <v>37.330000000000005</v>
      </c>
      <c r="K36" s="146">
        <f t="shared" si="2"/>
        <v>0</v>
      </c>
      <c r="L36" s="146">
        <f t="shared" si="2"/>
        <v>0</v>
      </c>
      <c r="M36" s="146">
        <f t="shared" si="2"/>
        <v>750</v>
      </c>
      <c r="N36" s="146">
        <f t="shared" si="2"/>
        <v>37.330000000000005</v>
      </c>
    </row>
    <row r="37" spans="1:14" s="9" customFormat="1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48.75" customHeight="1">
      <c r="B38" s="227" t="s">
        <v>25</v>
      </c>
      <c r="C38" s="227"/>
      <c r="D38" s="227"/>
      <c r="E38" s="227"/>
      <c r="F38" s="227"/>
      <c r="H38" s="4"/>
      <c r="I38" s="4"/>
      <c r="J38" s="4"/>
      <c r="K38" s="215" t="s">
        <v>30</v>
      </c>
      <c r="L38" s="215"/>
      <c r="M38" s="4"/>
      <c r="N38" s="4"/>
    </row>
    <row r="39" spans="2:14" ht="48.75" customHeight="1">
      <c r="B39" s="228" t="s">
        <v>23</v>
      </c>
      <c r="C39" s="228"/>
      <c r="D39" s="228"/>
      <c r="E39" s="228"/>
      <c r="F39" s="228"/>
      <c r="H39" s="4"/>
      <c r="I39" s="4"/>
      <c r="J39" s="4"/>
      <c r="K39" s="215" t="s">
        <v>28</v>
      </c>
      <c r="L39" s="215"/>
      <c r="M39" s="4"/>
      <c r="N39" s="4"/>
    </row>
    <row r="40" spans="2:14" ht="48.75" customHeight="1">
      <c r="B40" s="228" t="s">
        <v>51</v>
      </c>
      <c r="C40" s="228"/>
      <c r="D40" s="228"/>
      <c r="E40" s="228"/>
      <c r="F40" s="228"/>
      <c r="H40" s="4"/>
      <c r="I40" s="4"/>
      <c r="J40" s="4"/>
      <c r="K40" s="215" t="s">
        <v>136</v>
      </c>
      <c r="L40" s="215"/>
      <c r="M40" s="4"/>
      <c r="N40" s="4"/>
    </row>
  </sheetData>
  <sheetProtection/>
  <mergeCells count="29">
    <mergeCell ref="K1:N1"/>
    <mergeCell ref="K2:N2"/>
    <mergeCell ref="K3:N3"/>
    <mergeCell ref="K4:N4"/>
    <mergeCell ref="A5:N5"/>
    <mergeCell ref="A6:N6"/>
    <mergeCell ref="A7:A9"/>
    <mergeCell ref="B7:C7"/>
    <mergeCell ref="D7:E7"/>
    <mergeCell ref="F7:H7"/>
    <mergeCell ref="I7:J7"/>
    <mergeCell ref="K7:N7"/>
    <mergeCell ref="B8:B9"/>
    <mergeCell ref="C8:C9"/>
    <mergeCell ref="D8:D9"/>
    <mergeCell ref="E8:E9"/>
    <mergeCell ref="F8:F9"/>
    <mergeCell ref="G8:H8"/>
    <mergeCell ref="I8:I9"/>
    <mergeCell ref="J8:J9"/>
    <mergeCell ref="K8:L8"/>
    <mergeCell ref="M8:N8"/>
    <mergeCell ref="A11:A36"/>
    <mergeCell ref="K40:L40"/>
    <mergeCell ref="B38:F38"/>
    <mergeCell ref="K38:L38"/>
    <mergeCell ref="K39:L39"/>
    <mergeCell ref="B40:F40"/>
    <mergeCell ref="B39:F39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55" zoomScaleSheetLayoutView="55" zoomScalePageLayoutView="0" workbookViewId="0" topLeftCell="B4">
      <selection activeCell="K1" sqref="K1:N4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11.7109375" style="3" customWidth="1"/>
    <col min="5" max="5" width="50.57421875" style="3" customWidth="1"/>
    <col min="6" max="6" width="14.421875" style="3" customWidth="1"/>
    <col min="7" max="7" width="24.57421875" style="3" customWidth="1"/>
    <col min="8" max="8" width="24.7109375" style="3" customWidth="1"/>
    <col min="9" max="9" width="14.421875" style="3" customWidth="1"/>
    <col min="10" max="10" width="14.8515625" style="3" customWidth="1"/>
    <col min="11" max="11" width="11.421875" style="3" bestFit="1" customWidth="1"/>
    <col min="12" max="12" width="11.28125" style="3" bestFit="1" customWidth="1"/>
    <col min="13" max="14" width="16.7109375" style="3" customWidth="1"/>
    <col min="15" max="15" width="16.8515625" style="3" customWidth="1"/>
    <col min="16" max="16" width="15.28125" style="3" customWidth="1"/>
    <col min="17" max="17" width="19.00390625" style="3" customWidth="1"/>
    <col min="18" max="16384" width="9.140625" style="3" customWidth="1"/>
  </cols>
  <sheetData>
    <row r="1" spans="11:14" ht="28.5" customHeight="1">
      <c r="K1" s="229" t="s">
        <v>0</v>
      </c>
      <c r="L1" s="229"/>
      <c r="M1" s="229"/>
      <c r="N1" s="229"/>
    </row>
    <row r="2" spans="11:14" ht="45" customHeight="1">
      <c r="K2" s="229" t="s">
        <v>26</v>
      </c>
      <c r="L2" s="229"/>
      <c r="M2" s="229"/>
      <c r="N2" s="229"/>
    </row>
    <row r="3" spans="2:14" ht="38.25" customHeight="1">
      <c r="B3" s="140"/>
      <c r="C3" s="140"/>
      <c r="D3" s="140"/>
      <c r="E3" s="140"/>
      <c r="F3" s="140"/>
      <c r="G3" s="140"/>
      <c r="H3" s="140"/>
      <c r="I3" s="140"/>
      <c r="J3" s="140"/>
      <c r="K3" s="229" t="s">
        <v>40</v>
      </c>
      <c r="L3" s="229"/>
      <c r="M3" s="229"/>
      <c r="N3" s="229"/>
    </row>
    <row r="4" spans="1:14" ht="36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229" t="s">
        <v>21</v>
      </c>
      <c r="L4" s="229"/>
      <c r="M4" s="229"/>
      <c r="N4" s="229"/>
    </row>
    <row r="5" spans="1:14" ht="62.25" customHeight="1">
      <c r="A5" s="211" t="s">
        <v>27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4.75" customHeight="1">
      <c r="A6" s="214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43.5" customHeight="1">
      <c r="A7" s="217" t="s">
        <v>2</v>
      </c>
      <c r="B7" s="230" t="s">
        <v>3</v>
      </c>
      <c r="C7" s="230"/>
      <c r="D7" s="230" t="s">
        <v>4</v>
      </c>
      <c r="E7" s="230"/>
      <c r="F7" s="230" t="s">
        <v>5</v>
      </c>
      <c r="G7" s="230"/>
      <c r="H7" s="230"/>
      <c r="I7" s="230" t="s">
        <v>6</v>
      </c>
      <c r="J7" s="230"/>
      <c r="K7" s="230" t="s">
        <v>7</v>
      </c>
      <c r="L7" s="230"/>
      <c r="M7" s="230"/>
      <c r="N7" s="230"/>
    </row>
    <row r="8" spans="1:14" s="137" customFormat="1" ht="46.5" customHeight="1">
      <c r="A8" s="218"/>
      <c r="B8" s="230" t="s">
        <v>8</v>
      </c>
      <c r="C8" s="230" t="s">
        <v>9</v>
      </c>
      <c r="D8" s="230" t="s">
        <v>10</v>
      </c>
      <c r="E8" s="230" t="s">
        <v>11</v>
      </c>
      <c r="F8" s="230" t="s">
        <v>12</v>
      </c>
      <c r="G8" s="230" t="s">
        <v>7</v>
      </c>
      <c r="H8" s="230"/>
      <c r="I8" s="230" t="s">
        <v>13</v>
      </c>
      <c r="J8" s="230" t="s">
        <v>14</v>
      </c>
      <c r="K8" s="230" t="s">
        <v>15</v>
      </c>
      <c r="L8" s="230"/>
      <c r="M8" s="230" t="s">
        <v>16</v>
      </c>
      <c r="N8" s="230"/>
    </row>
    <row r="9" spans="1:14" s="137" customFormat="1" ht="96.75" customHeight="1">
      <c r="A9" s="219"/>
      <c r="B9" s="230"/>
      <c r="C9" s="230"/>
      <c r="D9" s="230"/>
      <c r="E9" s="230"/>
      <c r="F9" s="230"/>
      <c r="G9" s="134" t="s">
        <v>17</v>
      </c>
      <c r="H9" s="134" t="s">
        <v>18</v>
      </c>
      <c r="I9" s="230"/>
      <c r="J9" s="230"/>
      <c r="K9" s="134" t="s">
        <v>13</v>
      </c>
      <c r="L9" s="134" t="s">
        <v>19</v>
      </c>
      <c r="M9" s="134" t="s">
        <v>13</v>
      </c>
      <c r="N9" s="134" t="s">
        <v>19</v>
      </c>
    </row>
    <row r="10" spans="1:14" s="137" customFormat="1" ht="24" customHeight="1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  <c r="M10" s="138">
        <v>13</v>
      </c>
      <c r="N10" s="138">
        <v>14</v>
      </c>
    </row>
    <row r="11" spans="1:14" s="137" customFormat="1" ht="53.25" customHeight="1">
      <c r="A11" s="220"/>
      <c r="B11" s="131">
        <v>1</v>
      </c>
      <c r="C11" s="131" t="s">
        <v>76</v>
      </c>
      <c r="D11" s="131">
        <v>1</v>
      </c>
      <c r="E11" s="132" t="s">
        <v>66</v>
      </c>
      <c r="F11" s="131">
        <v>1</v>
      </c>
      <c r="G11" s="131"/>
      <c r="H11" s="131">
        <v>1</v>
      </c>
      <c r="I11" s="131">
        <v>30</v>
      </c>
      <c r="J11" s="130">
        <v>1.34</v>
      </c>
      <c r="K11" s="131"/>
      <c r="L11" s="131"/>
      <c r="M11" s="131">
        <v>30</v>
      </c>
      <c r="N11" s="130">
        <v>1.34</v>
      </c>
    </row>
    <row r="12" spans="1:14" s="137" customFormat="1" ht="53.25" customHeight="1">
      <c r="A12" s="226"/>
      <c r="B12" s="133">
        <v>2</v>
      </c>
      <c r="C12" s="131" t="s">
        <v>78</v>
      </c>
      <c r="D12" s="133">
        <v>2</v>
      </c>
      <c r="E12" s="132" t="s">
        <v>82</v>
      </c>
      <c r="F12" s="131">
        <v>1</v>
      </c>
      <c r="G12" s="131"/>
      <c r="H12" s="131">
        <v>1</v>
      </c>
      <c r="I12" s="131">
        <v>30</v>
      </c>
      <c r="J12" s="130">
        <v>1.3</v>
      </c>
      <c r="K12" s="131"/>
      <c r="L12" s="131"/>
      <c r="M12" s="131">
        <v>30</v>
      </c>
      <c r="N12" s="130">
        <v>1.3</v>
      </c>
    </row>
    <row r="13" spans="1:14" s="137" customFormat="1" ht="53.25" customHeight="1">
      <c r="A13" s="226"/>
      <c r="B13" s="133">
        <v>3</v>
      </c>
      <c r="C13" s="143" t="s">
        <v>146</v>
      </c>
      <c r="D13" s="133">
        <v>3</v>
      </c>
      <c r="E13" s="143" t="s">
        <v>163</v>
      </c>
      <c r="F13" s="131">
        <v>1</v>
      </c>
      <c r="G13" s="131"/>
      <c r="H13" s="131">
        <v>1</v>
      </c>
      <c r="I13" s="143">
        <v>30</v>
      </c>
      <c r="J13" s="143">
        <f>+I13*0.15</f>
        <v>4.5</v>
      </c>
      <c r="K13" s="131"/>
      <c r="L13" s="131"/>
      <c r="M13" s="143">
        <v>30</v>
      </c>
      <c r="N13" s="143">
        <f>+M13*0.15</f>
        <v>4.5</v>
      </c>
    </row>
    <row r="14" spans="1:14" s="137" customFormat="1" ht="53.25" customHeight="1">
      <c r="A14" s="226"/>
      <c r="B14" s="133">
        <f>+B13+1</f>
        <v>4</v>
      </c>
      <c r="C14" s="132" t="s">
        <v>77</v>
      </c>
      <c r="D14" s="133">
        <v>4</v>
      </c>
      <c r="E14" s="132" t="s">
        <v>164</v>
      </c>
      <c r="F14" s="131">
        <v>1</v>
      </c>
      <c r="G14" s="131"/>
      <c r="H14" s="131">
        <v>1</v>
      </c>
      <c r="I14" s="132">
        <v>30</v>
      </c>
      <c r="J14" s="132">
        <v>1.35</v>
      </c>
      <c r="K14" s="131"/>
      <c r="L14" s="131"/>
      <c r="M14" s="132">
        <v>30</v>
      </c>
      <c r="N14" s="132">
        <v>1.35</v>
      </c>
    </row>
    <row r="15" spans="1:14" s="137" customFormat="1" ht="53.25" customHeight="1">
      <c r="A15" s="221"/>
      <c r="B15" s="134">
        <v>4</v>
      </c>
      <c r="C15" s="134" t="s">
        <v>20</v>
      </c>
      <c r="D15" s="134">
        <v>4</v>
      </c>
      <c r="E15" s="134" t="s">
        <v>22</v>
      </c>
      <c r="F15" s="134">
        <f aca="true" t="shared" si="0" ref="F15:N15">SUM(F11:F14)</f>
        <v>4</v>
      </c>
      <c r="G15" s="134">
        <f t="shared" si="0"/>
        <v>0</v>
      </c>
      <c r="H15" s="134">
        <f t="shared" si="0"/>
        <v>4</v>
      </c>
      <c r="I15" s="134">
        <f t="shared" si="0"/>
        <v>120</v>
      </c>
      <c r="J15" s="134">
        <f t="shared" si="0"/>
        <v>8.49</v>
      </c>
      <c r="K15" s="134">
        <f t="shared" si="0"/>
        <v>0</v>
      </c>
      <c r="L15" s="134">
        <f t="shared" si="0"/>
        <v>0</v>
      </c>
      <c r="M15" s="134">
        <f t="shared" si="0"/>
        <v>120</v>
      </c>
      <c r="N15" s="134">
        <f t="shared" si="0"/>
        <v>8.49</v>
      </c>
    </row>
    <row r="16" spans="1:14" s="139" customFormat="1" ht="1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2:14" ht="48.75" customHeight="1" hidden="1">
      <c r="B17" s="231" t="s">
        <v>25</v>
      </c>
      <c r="C17" s="231"/>
      <c r="D17" s="231"/>
      <c r="E17" s="231"/>
      <c r="F17" s="231"/>
      <c r="G17" s="135"/>
      <c r="H17" s="136"/>
      <c r="I17" s="136"/>
      <c r="J17" s="136"/>
      <c r="K17" s="232" t="s">
        <v>30</v>
      </c>
      <c r="L17" s="232"/>
      <c r="M17" s="140"/>
      <c r="N17" s="140"/>
    </row>
    <row r="18" spans="2:14" ht="48.75" customHeight="1">
      <c r="B18" s="233" t="s">
        <v>23</v>
      </c>
      <c r="C18" s="233"/>
      <c r="D18" s="233"/>
      <c r="E18" s="233"/>
      <c r="F18" s="233"/>
      <c r="G18" s="135"/>
      <c r="H18" s="136"/>
      <c r="I18" s="136"/>
      <c r="J18" s="136"/>
      <c r="K18" s="232" t="s">
        <v>28</v>
      </c>
      <c r="L18" s="232"/>
      <c r="M18" s="140"/>
      <c r="N18" s="140"/>
    </row>
    <row r="19" spans="2:14" ht="48.75" customHeight="1">
      <c r="B19" s="233" t="s">
        <v>51</v>
      </c>
      <c r="C19" s="233"/>
      <c r="D19" s="233"/>
      <c r="E19" s="233"/>
      <c r="F19" s="233"/>
      <c r="G19" s="135"/>
      <c r="H19" s="136"/>
      <c r="I19" s="136"/>
      <c r="J19" s="136"/>
      <c r="K19" s="232" t="s">
        <v>136</v>
      </c>
      <c r="L19" s="232"/>
      <c r="M19" s="140"/>
      <c r="N19" s="140"/>
    </row>
  </sheetData>
  <sheetProtection/>
  <mergeCells count="29">
    <mergeCell ref="A11:A15"/>
    <mergeCell ref="B17:F17"/>
    <mergeCell ref="K17:L17"/>
    <mergeCell ref="B18:F18"/>
    <mergeCell ref="K18:L18"/>
    <mergeCell ref="B19:F19"/>
    <mergeCell ref="K19:L19"/>
    <mergeCell ref="F8:F9"/>
    <mergeCell ref="G8:H8"/>
    <mergeCell ref="I8:I9"/>
    <mergeCell ref="J8:J9"/>
    <mergeCell ref="K8:L8"/>
    <mergeCell ref="M8:N8"/>
    <mergeCell ref="A7:A9"/>
    <mergeCell ref="B7:C7"/>
    <mergeCell ref="D7:E7"/>
    <mergeCell ref="F7:H7"/>
    <mergeCell ref="I7:J7"/>
    <mergeCell ref="K7:N7"/>
    <mergeCell ref="B8:B9"/>
    <mergeCell ref="C8:C9"/>
    <mergeCell ref="D8:D9"/>
    <mergeCell ref="E8:E9"/>
    <mergeCell ref="K1:N1"/>
    <mergeCell ref="K2:N2"/>
    <mergeCell ref="K3:N3"/>
    <mergeCell ref="K4:N4"/>
    <mergeCell ref="A5:N5"/>
    <mergeCell ref="A6:N6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SheetLayoutView="55" zoomScalePageLayoutView="0" workbookViewId="0" topLeftCell="B5">
      <selection activeCell="E42" sqref="E42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11.7109375" style="3" customWidth="1"/>
    <col min="5" max="5" width="50.57421875" style="3" customWidth="1"/>
    <col min="6" max="6" width="14.421875" style="3" hidden="1" customWidth="1"/>
    <col min="7" max="7" width="24.57421875" style="3" hidden="1" customWidth="1"/>
    <col min="8" max="8" width="21.57421875" style="3" hidden="1" customWidth="1"/>
    <col min="9" max="9" width="14.421875" style="3" customWidth="1"/>
    <col min="10" max="10" width="14.8515625" style="3" customWidth="1"/>
    <col min="11" max="11" width="16.8515625" style="3" bestFit="1" customWidth="1"/>
    <col min="12" max="12" width="11.28125" style="3" bestFit="1" customWidth="1"/>
    <col min="13" max="13" width="16.7109375" style="3" customWidth="1"/>
    <col min="14" max="14" width="14.57421875" style="3" customWidth="1"/>
    <col min="15" max="15" width="7.57421875" style="3" customWidth="1"/>
    <col min="16" max="16" width="16.8515625" style="3" customWidth="1"/>
    <col min="17" max="17" width="15.28125" style="3" customWidth="1"/>
    <col min="18" max="18" width="19.00390625" style="3" customWidth="1"/>
    <col min="19" max="16384" width="9.140625" style="3" customWidth="1"/>
  </cols>
  <sheetData>
    <row r="1" spans="11:15" ht="34.5" customHeight="1" hidden="1">
      <c r="K1" s="211" t="s">
        <v>0</v>
      </c>
      <c r="L1" s="211"/>
      <c r="M1" s="211"/>
      <c r="N1" s="211"/>
      <c r="O1" s="116"/>
    </row>
    <row r="2" spans="11:15" ht="34.5" customHeight="1" hidden="1">
      <c r="K2" s="211" t="s">
        <v>26</v>
      </c>
      <c r="L2" s="211"/>
      <c r="M2" s="211"/>
      <c r="N2" s="211"/>
      <c r="O2" s="116"/>
    </row>
    <row r="3" spans="2:15" ht="34.5" customHeight="1" hidden="1">
      <c r="B3" s="119"/>
      <c r="C3" s="119"/>
      <c r="D3" s="119"/>
      <c r="E3" s="119"/>
      <c r="F3" s="119"/>
      <c r="G3" s="119"/>
      <c r="H3" s="119"/>
      <c r="I3" s="119"/>
      <c r="J3" s="119"/>
      <c r="K3" s="211" t="s">
        <v>40</v>
      </c>
      <c r="L3" s="211"/>
      <c r="M3" s="211"/>
      <c r="N3" s="211"/>
      <c r="O3" s="116"/>
    </row>
    <row r="4" spans="1:15" ht="34.5" customHeight="1" hidden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211" t="s">
        <v>21</v>
      </c>
      <c r="L4" s="211"/>
      <c r="M4" s="211"/>
      <c r="N4" s="211"/>
      <c r="O4" s="116"/>
    </row>
    <row r="5" spans="1:15" ht="62.25" customHeight="1">
      <c r="A5" s="234" t="s">
        <v>27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24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43.5" customHeight="1">
      <c r="A7" s="217" t="s">
        <v>2</v>
      </c>
      <c r="B7" s="213" t="s">
        <v>3</v>
      </c>
      <c r="C7" s="213"/>
      <c r="D7" s="213" t="s">
        <v>4</v>
      </c>
      <c r="E7" s="213"/>
      <c r="F7" s="213" t="s">
        <v>5</v>
      </c>
      <c r="G7" s="213"/>
      <c r="H7" s="213"/>
      <c r="I7" s="213" t="s">
        <v>6</v>
      </c>
      <c r="J7" s="213"/>
      <c r="K7" s="213" t="s">
        <v>7</v>
      </c>
      <c r="L7" s="213"/>
      <c r="M7" s="213"/>
      <c r="N7" s="213"/>
      <c r="O7" s="217" t="s">
        <v>159</v>
      </c>
    </row>
    <row r="8" spans="1:15" s="116" customFormat="1" ht="46.5" customHeight="1">
      <c r="A8" s="218"/>
      <c r="B8" s="213" t="s">
        <v>8</v>
      </c>
      <c r="C8" s="213" t="s">
        <v>9</v>
      </c>
      <c r="D8" s="213" t="s">
        <v>10</v>
      </c>
      <c r="E8" s="213" t="s">
        <v>11</v>
      </c>
      <c r="F8" s="213" t="s">
        <v>12</v>
      </c>
      <c r="G8" s="213" t="s">
        <v>7</v>
      </c>
      <c r="H8" s="213"/>
      <c r="I8" s="213" t="s">
        <v>13</v>
      </c>
      <c r="J8" s="213" t="s">
        <v>14</v>
      </c>
      <c r="K8" s="213" t="s">
        <v>15</v>
      </c>
      <c r="L8" s="213"/>
      <c r="M8" s="213" t="s">
        <v>16</v>
      </c>
      <c r="N8" s="213"/>
      <c r="O8" s="218"/>
    </row>
    <row r="9" spans="1:15" s="116" customFormat="1" ht="65.25" customHeight="1">
      <c r="A9" s="219"/>
      <c r="B9" s="213"/>
      <c r="C9" s="213"/>
      <c r="D9" s="213"/>
      <c r="E9" s="213"/>
      <c r="F9" s="213"/>
      <c r="G9" s="117" t="s">
        <v>17</v>
      </c>
      <c r="H9" s="117" t="s">
        <v>18</v>
      </c>
      <c r="I9" s="213"/>
      <c r="J9" s="213"/>
      <c r="K9" s="117" t="s">
        <v>13</v>
      </c>
      <c r="L9" s="117" t="s">
        <v>19</v>
      </c>
      <c r="M9" s="117" t="s">
        <v>13</v>
      </c>
      <c r="N9" s="117" t="s">
        <v>19</v>
      </c>
      <c r="O9" s="219"/>
    </row>
    <row r="10" spans="1:15" s="116" customFormat="1" ht="24" customHeight="1">
      <c r="A10" s="117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6</v>
      </c>
      <c r="G10" s="117">
        <v>7</v>
      </c>
      <c r="H10" s="117">
        <v>8</v>
      </c>
      <c r="I10" s="117">
        <v>9</v>
      </c>
      <c r="J10" s="117">
        <v>10</v>
      </c>
      <c r="K10" s="117">
        <v>11</v>
      </c>
      <c r="L10" s="117">
        <v>12</v>
      </c>
      <c r="M10" s="117">
        <v>13</v>
      </c>
      <c r="N10" s="117">
        <v>14</v>
      </c>
      <c r="O10" s="117"/>
    </row>
    <row r="11" spans="1:15" s="149" customFormat="1" ht="33.75" customHeight="1">
      <c r="A11" s="152"/>
      <c r="B11" s="150">
        <v>1</v>
      </c>
      <c r="C11" s="156" t="s">
        <v>76</v>
      </c>
      <c r="D11" s="153">
        <v>1</v>
      </c>
      <c r="E11" s="150" t="s">
        <v>66</v>
      </c>
      <c r="F11" s="151"/>
      <c r="G11" s="151"/>
      <c r="H11" s="151"/>
      <c r="I11" s="150">
        <v>30</v>
      </c>
      <c r="J11" s="150">
        <v>1.34</v>
      </c>
      <c r="K11" s="151"/>
      <c r="L11" s="151"/>
      <c r="M11" s="150">
        <v>30</v>
      </c>
      <c r="N11" s="150">
        <v>1.34</v>
      </c>
      <c r="O11" s="151"/>
    </row>
    <row r="12" spans="1:15" s="149" customFormat="1" ht="33.75" customHeight="1">
      <c r="A12" s="152"/>
      <c r="B12" s="150">
        <f aca="true" t="shared" si="0" ref="B12:B40">+B11+1</f>
        <v>2</v>
      </c>
      <c r="C12" s="156" t="s">
        <v>78</v>
      </c>
      <c r="D12" s="153">
        <f aca="true" t="shared" si="1" ref="D12:D40">+D11+1</f>
        <v>2</v>
      </c>
      <c r="E12" s="150" t="s">
        <v>82</v>
      </c>
      <c r="F12" s="151"/>
      <c r="G12" s="151"/>
      <c r="H12" s="151"/>
      <c r="I12" s="150">
        <v>30</v>
      </c>
      <c r="J12" s="150">
        <v>1.3</v>
      </c>
      <c r="K12" s="151"/>
      <c r="L12" s="151"/>
      <c r="M12" s="150">
        <v>30</v>
      </c>
      <c r="N12" s="150">
        <v>1.3</v>
      </c>
      <c r="O12" s="151"/>
    </row>
    <row r="13" spans="1:15" s="149" customFormat="1" ht="33.75" customHeight="1">
      <c r="A13" s="152"/>
      <c r="B13" s="150">
        <f t="shared" si="0"/>
        <v>3</v>
      </c>
      <c r="C13" s="156" t="s">
        <v>146</v>
      </c>
      <c r="D13" s="153">
        <f t="shared" si="1"/>
        <v>3</v>
      </c>
      <c r="E13" s="150" t="s">
        <v>163</v>
      </c>
      <c r="F13" s="151"/>
      <c r="G13" s="151"/>
      <c r="H13" s="151"/>
      <c r="I13" s="150">
        <v>30</v>
      </c>
      <c r="J13" s="150">
        <v>4.5</v>
      </c>
      <c r="K13" s="151"/>
      <c r="L13" s="151"/>
      <c r="M13" s="150">
        <v>30</v>
      </c>
      <c r="N13" s="150">
        <v>4.5</v>
      </c>
      <c r="O13" s="151"/>
    </row>
    <row r="14" spans="1:15" s="149" customFormat="1" ht="33.75" customHeight="1">
      <c r="A14" s="152"/>
      <c r="B14" s="150">
        <f>+B13+1</f>
        <v>4</v>
      </c>
      <c r="C14" s="156" t="s">
        <v>77</v>
      </c>
      <c r="D14" s="153">
        <f>+D13+1</f>
        <v>4</v>
      </c>
      <c r="E14" s="150" t="s">
        <v>164</v>
      </c>
      <c r="F14" s="151"/>
      <c r="G14" s="151"/>
      <c r="H14" s="151"/>
      <c r="I14" s="150">
        <v>30</v>
      </c>
      <c r="J14" s="150">
        <v>1.35</v>
      </c>
      <c r="K14" s="151"/>
      <c r="L14" s="151"/>
      <c r="M14" s="150">
        <v>30</v>
      </c>
      <c r="N14" s="150">
        <v>1.35</v>
      </c>
      <c r="O14" s="151"/>
    </row>
    <row r="15" spans="1:16" s="116" customFormat="1" ht="33.75" customHeight="1">
      <c r="A15" s="226"/>
      <c r="B15" s="150">
        <f t="shared" si="0"/>
        <v>5</v>
      </c>
      <c r="C15" s="150" t="s">
        <v>77</v>
      </c>
      <c r="D15" s="153">
        <f t="shared" si="1"/>
        <v>5</v>
      </c>
      <c r="E15" s="6" t="s">
        <v>81</v>
      </c>
      <c r="F15" s="150">
        <v>1</v>
      </c>
      <c r="G15" s="150"/>
      <c r="H15" s="150">
        <v>1</v>
      </c>
      <c r="I15" s="150">
        <v>30</v>
      </c>
      <c r="J15" s="14">
        <v>1.25</v>
      </c>
      <c r="K15" s="150"/>
      <c r="L15" s="150"/>
      <c r="M15" s="150">
        <v>30</v>
      </c>
      <c r="N15" s="14">
        <v>1.25</v>
      </c>
      <c r="O15" s="14"/>
      <c r="P15" s="116" t="s">
        <v>80</v>
      </c>
    </row>
    <row r="16" spans="1:17" s="116" customFormat="1" ht="33.75" customHeight="1">
      <c r="A16" s="226"/>
      <c r="B16" s="150">
        <f>+B15+1</f>
        <v>6</v>
      </c>
      <c r="C16" s="156" t="s">
        <v>87</v>
      </c>
      <c r="D16" s="153">
        <f>+D15+1</f>
        <v>6</v>
      </c>
      <c r="E16" s="6" t="s">
        <v>75</v>
      </c>
      <c r="F16" s="150">
        <v>1</v>
      </c>
      <c r="G16" s="150"/>
      <c r="H16" s="150">
        <v>1</v>
      </c>
      <c r="I16" s="150">
        <v>30</v>
      </c>
      <c r="J16" s="14">
        <v>1.35</v>
      </c>
      <c r="K16" s="150"/>
      <c r="L16" s="150"/>
      <c r="M16" s="150">
        <v>30</v>
      </c>
      <c r="N16" s="14">
        <v>1.35</v>
      </c>
      <c r="O16" s="14"/>
      <c r="P16" s="116" t="s">
        <v>104</v>
      </c>
      <c r="Q16" s="116" t="s">
        <v>88</v>
      </c>
    </row>
    <row r="17" spans="1:17" s="116" customFormat="1" ht="33.75" customHeight="1">
      <c r="A17" s="226"/>
      <c r="B17" s="150">
        <f t="shared" si="0"/>
        <v>7</v>
      </c>
      <c r="C17" s="156" t="s">
        <v>83</v>
      </c>
      <c r="D17" s="153">
        <f t="shared" si="1"/>
        <v>7</v>
      </c>
      <c r="E17" s="6" t="s">
        <v>85</v>
      </c>
      <c r="F17" s="150">
        <v>1</v>
      </c>
      <c r="G17" s="150"/>
      <c r="H17" s="150">
        <v>1</v>
      </c>
      <c r="I17" s="150">
        <v>30</v>
      </c>
      <c r="J17" s="14">
        <v>3.1</v>
      </c>
      <c r="K17" s="150"/>
      <c r="L17" s="150"/>
      <c r="M17" s="150">
        <v>30</v>
      </c>
      <c r="N17" s="14">
        <v>3.1</v>
      </c>
      <c r="O17" s="14"/>
      <c r="P17" s="116" t="s">
        <v>84</v>
      </c>
      <c r="Q17" s="116" t="s">
        <v>88</v>
      </c>
    </row>
    <row r="18" spans="1:17" s="116" customFormat="1" ht="33.75" customHeight="1">
      <c r="A18" s="226"/>
      <c r="B18" s="150">
        <f t="shared" si="0"/>
        <v>8</v>
      </c>
      <c r="C18" s="150" t="s">
        <v>78</v>
      </c>
      <c r="D18" s="153">
        <f t="shared" si="1"/>
        <v>8</v>
      </c>
      <c r="E18" s="6" t="s">
        <v>86</v>
      </c>
      <c r="F18" s="150">
        <v>1</v>
      </c>
      <c r="G18" s="150"/>
      <c r="H18" s="150">
        <v>1</v>
      </c>
      <c r="I18" s="150">
        <v>30</v>
      </c>
      <c r="J18" s="14">
        <v>1.37</v>
      </c>
      <c r="K18" s="150"/>
      <c r="L18" s="150"/>
      <c r="M18" s="150">
        <v>30</v>
      </c>
      <c r="N18" s="14">
        <v>1.37</v>
      </c>
      <c r="O18" s="130" t="s">
        <v>160</v>
      </c>
      <c r="P18" s="116" t="s">
        <v>89</v>
      </c>
      <c r="Q18" s="116" t="s">
        <v>88</v>
      </c>
    </row>
    <row r="19" spans="1:17" s="116" customFormat="1" ht="33.75" customHeight="1">
      <c r="A19" s="226"/>
      <c r="B19" s="150">
        <f t="shared" si="0"/>
        <v>9</v>
      </c>
      <c r="C19" s="150" t="s">
        <v>87</v>
      </c>
      <c r="D19" s="153">
        <f t="shared" si="1"/>
        <v>9</v>
      </c>
      <c r="E19" s="6" t="s">
        <v>90</v>
      </c>
      <c r="F19" s="150">
        <v>1</v>
      </c>
      <c r="G19" s="150"/>
      <c r="H19" s="150">
        <v>1</v>
      </c>
      <c r="I19" s="150">
        <v>30</v>
      </c>
      <c r="J19" s="14">
        <v>1.4</v>
      </c>
      <c r="K19" s="150"/>
      <c r="L19" s="150"/>
      <c r="M19" s="150">
        <v>30</v>
      </c>
      <c r="N19" s="14">
        <v>1.4</v>
      </c>
      <c r="O19" s="14"/>
      <c r="P19" s="116" t="s">
        <v>91</v>
      </c>
      <c r="Q19" s="116" t="s">
        <v>88</v>
      </c>
    </row>
    <row r="20" spans="1:17" s="116" customFormat="1" ht="33.75" customHeight="1">
      <c r="A20" s="226"/>
      <c r="B20" s="150">
        <f t="shared" si="0"/>
        <v>10</v>
      </c>
      <c r="C20" s="156" t="s">
        <v>92</v>
      </c>
      <c r="D20" s="153">
        <f t="shared" si="1"/>
        <v>10</v>
      </c>
      <c r="E20" s="6" t="s">
        <v>93</v>
      </c>
      <c r="F20" s="150">
        <v>1</v>
      </c>
      <c r="G20" s="150"/>
      <c r="H20" s="150">
        <v>1</v>
      </c>
      <c r="I20" s="150">
        <v>30</v>
      </c>
      <c r="J20" s="14">
        <v>1.35</v>
      </c>
      <c r="K20" s="150"/>
      <c r="L20" s="150"/>
      <c r="M20" s="150">
        <v>30</v>
      </c>
      <c r="N20" s="14">
        <v>1.35</v>
      </c>
      <c r="O20" s="14"/>
      <c r="P20" s="116" t="s">
        <v>111</v>
      </c>
      <c r="Q20" s="116" t="s">
        <v>88</v>
      </c>
    </row>
    <row r="21" spans="1:17" s="116" customFormat="1" ht="33.75" customHeight="1">
      <c r="A21" s="226"/>
      <c r="B21" s="150">
        <f t="shared" si="0"/>
        <v>11</v>
      </c>
      <c r="C21" s="150" t="s">
        <v>97</v>
      </c>
      <c r="D21" s="153">
        <f t="shared" si="1"/>
        <v>11</v>
      </c>
      <c r="E21" s="6" t="s">
        <v>95</v>
      </c>
      <c r="F21" s="150">
        <v>1</v>
      </c>
      <c r="G21" s="150"/>
      <c r="H21" s="150">
        <v>1</v>
      </c>
      <c r="I21" s="150">
        <v>30</v>
      </c>
      <c r="J21" s="14">
        <v>1.32</v>
      </c>
      <c r="K21" s="150"/>
      <c r="L21" s="150"/>
      <c r="M21" s="150">
        <v>30</v>
      </c>
      <c r="N21" s="14">
        <v>1.32</v>
      </c>
      <c r="O21" s="14"/>
      <c r="P21" s="116" t="s">
        <v>96</v>
      </c>
      <c r="Q21" s="116" t="s">
        <v>88</v>
      </c>
    </row>
    <row r="22" spans="1:17" s="116" customFormat="1" ht="33.75" customHeight="1">
      <c r="A22" s="226"/>
      <c r="B22" s="150">
        <f t="shared" si="0"/>
        <v>12</v>
      </c>
      <c r="C22" s="150" t="s">
        <v>78</v>
      </c>
      <c r="D22" s="153">
        <f t="shared" si="1"/>
        <v>12</v>
      </c>
      <c r="E22" s="6" t="s">
        <v>109</v>
      </c>
      <c r="F22" s="150">
        <v>1</v>
      </c>
      <c r="G22" s="150"/>
      <c r="H22" s="150">
        <v>1</v>
      </c>
      <c r="I22" s="150">
        <v>30</v>
      </c>
      <c r="J22" s="14">
        <v>1.4</v>
      </c>
      <c r="K22" s="150"/>
      <c r="L22" s="150"/>
      <c r="M22" s="150">
        <v>30</v>
      </c>
      <c r="N22" s="14">
        <v>1.4</v>
      </c>
      <c r="O22" s="14"/>
      <c r="P22" s="116" t="s">
        <v>110</v>
      </c>
      <c r="Q22" s="116" t="s">
        <v>88</v>
      </c>
    </row>
    <row r="23" spans="1:17" s="116" customFormat="1" ht="33.75" customHeight="1">
      <c r="A23" s="226"/>
      <c r="B23" s="150">
        <f t="shared" si="0"/>
        <v>13</v>
      </c>
      <c r="C23" s="150" t="s">
        <v>105</v>
      </c>
      <c r="D23" s="153">
        <f t="shared" si="1"/>
        <v>13</v>
      </c>
      <c r="E23" s="6" t="s">
        <v>106</v>
      </c>
      <c r="F23" s="150">
        <v>1</v>
      </c>
      <c r="G23" s="150"/>
      <c r="H23" s="150">
        <v>1</v>
      </c>
      <c r="I23" s="150">
        <v>30</v>
      </c>
      <c r="J23" s="14">
        <v>1.38</v>
      </c>
      <c r="K23" s="150"/>
      <c r="L23" s="150"/>
      <c r="M23" s="150">
        <v>30</v>
      </c>
      <c r="N23" s="14">
        <v>1.38</v>
      </c>
      <c r="O23" s="14"/>
      <c r="P23" s="116" t="s">
        <v>107</v>
      </c>
      <c r="Q23" s="116" t="s">
        <v>88</v>
      </c>
    </row>
    <row r="24" spans="1:17" s="116" customFormat="1" ht="33.75" customHeight="1">
      <c r="A24" s="226"/>
      <c r="B24" s="150">
        <f t="shared" si="0"/>
        <v>14</v>
      </c>
      <c r="C24" s="156" t="s">
        <v>118</v>
      </c>
      <c r="D24" s="153">
        <f t="shared" si="1"/>
        <v>14</v>
      </c>
      <c r="E24" s="6" t="s">
        <v>119</v>
      </c>
      <c r="F24" s="150">
        <v>1</v>
      </c>
      <c r="G24" s="150"/>
      <c r="H24" s="150">
        <v>1</v>
      </c>
      <c r="I24" s="150">
        <v>30</v>
      </c>
      <c r="J24" s="14">
        <v>1.32</v>
      </c>
      <c r="K24" s="150"/>
      <c r="L24" s="150"/>
      <c r="M24" s="150">
        <v>30</v>
      </c>
      <c r="N24" s="14">
        <v>1.32</v>
      </c>
      <c r="O24" s="14"/>
      <c r="P24" s="116" t="s">
        <v>120</v>
      </c>
      <c r="Q24" s="116" t="s">
        <v>88</v>
      </c>
    </row>
    <row r="25" spans="1:17" s="116" customFormat="1" ht="33.75" customHeight="1">
      <c r="A25" s="226"/>
      <c r="B25" s="150">
        <f t="shared" si="0"/>
        <v>15</v>
      </c>
      <c r="C25" s="156" t="s">
        <v>113</v>
      </c>
      <c r="D25" s="153">
        <f t="shared" si="1"/>
        <v>15</v>
      </c>
      <c r="E25" s="6" t="s">
        <v>122</v>
      </c>
      <c r="F25" s="150">
        <v>1</v>
      </c>
      <c r="G25" s="150"/>
      <c r="H25" s="150">
        <v>1</v>
      </c>
      <c r="I25" s="150">
        <v>30</v>
      </c>
      <c r="J25" s="14">
        <v>1.38</v>
      </c>
      <c r="K25" s="150"/>
      <c r="L25" s="150"/>
      <c r="M25" s="150">
        <v>30</v>
      </c>
      <c r="N25" s="14">
        <v>1.38</v>
      </c>
      <c r="O25" s="14"/>
      <c r="P25" s="116" t="s">
        <v>123</v>
      </c>
      <c r="Q25" s="116" t="s">
        <v>88</v>
      </c>
    </row>
    <row r="26" spans="1:17" s="116" customFormat="1" ht="33.75" customHeight="1">
      <c r="A26" s="226"/>
      <c r="B26" s="150">
        <f t="shared" si="0"/>
        <v>16</v>
      </c>
      <c r="C26" s="150" t="s">
        <v>125</v>
      </c>
      <c r="D26" s="153">
        <f t="shared" si="1"/>
        <v>16</v>
      </c>
      <c r="E26" s="6" t="s">
        <v>126</v>
      </c>
      <c r="F26" s="150">
        <v>1</v>
      </c>
      <c r="G26" s="150"/>
      <c r="H26" s="150">
        <v>1</v>
      </c>
      <c r="I26" s="150">
        <v>30</v>
      </c>
      <c r="J26" s="14">
        <v>1.37</v>
      </c>
      <c r="K26" s="150"/>
      <c r="L26" s="150"/>
      <c r="M26" s="150">
        <v>30</v>
      </c>
      <c r="N26" s="14">
        <v>1.37</v>
      </c>
      <c r="O26" s="14"/>
      <c r="P26" s="116" t="s">
        <v>128</v>
      </c>
      <c r="Q26" s="116" t="s">
        <v>88</v>
      </c>
    </row>
    <row r="27" spans="1:17" s="116" customFormat="1" ht="33.75" customHeight="1">
      <c r="A27" s="226"/>
      <c r="B27" s="150">
        <f t="shared" si="0"/>
        <v>17</v>
      </c>
      <c r="C27" s="156" t="s">
        <v>131</v>
      </c>
      <c r="D27" s="153">
        <f t="shared" si="1"/>
        <v>17</v>
      </c>
      <c r="E27" s="6" t="s">
        <v>129</v>
      </c>
      <c r="F27" s="150">
        <v>1</v>
      </c>
      <c r="G27" s="150"/>
      <c r="H27" s="150">
        <v>1</v>
      </c>
      <c r="I27" s="150">
        <v>30</v>
      </c>
      <c r="J27" s="14">
        <v>1.35</v>
      </c>
      <c r="K27" s="150"/>
      <c r="L27" s="150"/>
      <c r="M27" s="150">
        <v>30</v>
      </c>
      <c r="N27" s="14">
        <v>1.35</v>
      </c>
      <c r="O27" s="14"/>
      <c r="P27" s="116" t="s">
        <v>130</v>
      </c>
      <c r="Q27" s="116" t="s">
        <v>88</v>
      </c>
    </row>
    <row r="28" spans="1:17" s="116" customFormat="1" ht="33.75" customHeight="1">
      <c r="A28" s="226"/>
      <c r="B28" s="150">
        <f t="shared" si="0"/>
        <v>18</v>
      </c>
      <c r="C28" s="150" t="s">
        <v>113</v>
      </c>
      <c r="D28" s="153">
        <f t="shared" si="1"/>
        <v>18</v>
      </c>
      <c r="E28" s="6" t="s">
        <v>116</v>
      </c>
      <c r="F28" s="150">
        <v>1</v>
      </c>
      <c r="G28" s="150"/>
      <c r="H28" s="150">
        <v>1</v>
      </c>
      <c r="I28" s="150">
        <v>30</v>
      </c>
      <c r="J28" s="14">
        <v>1.35</v>
      </c>
      <c r="K28" s="150"/>
      <c r="L28" s="150"/>
      <c r="M28" s="150">
        <v>30</v>
      </c>
      <c r="N28" s="14">
        <v>1.35</v>
      </c>
      <c r="O28" s="14"/>
      <c r="P28" s="116" t="s">
        <v>115</v>
      </c>
      <c r="Q28" s="116" t="s">
        <v>88</v>
      </c>
    </row>
    <row r="29" spans="1:17" s="116" customFormat="1" ht="33.75" customHeight="1">
      <c r="A29" s="226"/>
      <c r="B29" s="150">
        <f t="shared" si="0"/>
        <v>19</v>
      </c>
      <c r="C29" s="156" t="s">
        <v>132</v>
      </c>
      <c r="D29" s="153">
        <f t="shared" si="1"/>
        <v>19</v>
      </c>
      <c r="E29" s="6" t="s">
        <v>134</v>
      </c>
      <c r="F29" s="150">
        <v>1</v>
      </c>
      <c r="G29" s="150"/>
      <c r="H29" s="150">
        <v>1</v>
      </c>
      <c r="I29" s="150">
        <v>30</v>
      </c>
      <c r="J29" s="14">
        <v>1.4</v>
      </c>
      <c r="K29" s="150"/>
      <c r="L29" s="150"/>
      <c r="M29" s="150">
        <v>30</v>
      </c>
      <c r="N29" s="14">
        <v>1.4</v>
      </c>
      <c r="O29" s="14"/>
      <c r="P29" s="116" t="s">
        <v>145</v>
      </c>
      <c r="Q29" s="116" t="s">
        <v>88</v>
      </c>
    </row>
    <row r="30" spans="1:17" s="116" customFormat="1" ht="33.75" customHeight="1">
      <c r="A30" s="226"/>
      <c r="B30" s="150">
        <f t="shared" si="0"/>
        <v>20</v>
      </c>
      <c r="C30" s="150" t="s">
        <v>133</v>
      </c>
      <c r="D30" s="153">
        <f t="shared" si="1"/>
        <v>20</v>
      </c>
      <c r="E30" s="6" t="s">
        <v>135</v>
      </c>
      <c r="F30" s="150">
        <v>1</v>
      </c>
      <c r="G30" s="150"/>
      <c r="H30" s="150">
        <v>1</v>
      </c>
      <c r="I30" s="150">
        <v>30</v>
      </c>
      <c r="J30" s="14">
        <v>1.45</v>
      </c>
      <c r="K30" s="150"/>
      <c r="L30" s="150"/>
      <c r="M30" s="150">
        <v>30</v>
      </c>
      <c r="N30" s="14">
        <v>1.45</v>
      </c>
      <c r="O30" s="14"/>
      <c r="P30" s="116" t="s">
        <v>145</v>
      </c>
      <c r="Q30" s="116" t="s">
        <v>88</v>
      </c>
    </row>
    <row r="31" spans="1:16" s="116" customFormat="1" ht="33.75" customHeight="1">
      <c r="A31" s="226"/>
      <c r="B31" s="150">
        <f t="shared" si="0"/>
        <v>21</v>
      </c>
      <c r="C31" s="150" t="s">
        <v>77</v>
      </c>
      <c r="D31" s="153">
        <f t="shared" si="1"/>
        <v>21</v>
      </c>
      <c r="E31" s="6" t="s">
        <v>138</v>
      </c>
      <c r="F31" s="150">
        <v>1</v>
      </c>
      <c r="G31" s="150"/>
      <c r="H31" s="150">
        <v>1</v>
      </c>
      <c r="I31" s="150">
        <v>30</v>
      </c>
      <c r="J31" s="14">
        <v>1.35</v>
      </c>
      <c r="K31" s="150"/>
      <c r="L31" s="150"/>
      <c r="M31" s="150">
        <v>30</v>
      </c>
      <c r="N31" s="14">
        <v>1.35</v>
      </c>
      <c r="O31" s="14"/>
      <c r="P31" s="116" t="s">
        <v>144</v>
      </c>
    </row>
    <row r="32" spans="1:16" s="116" customFormat="1" ht="33.75" customHeight="1">
      <c r="A32" s="226"/>
      <c r="B32" s="150">
        <f t="shared" si="0"/>
        <v>22</v>
      </c>
      <c r="C32" s="150" t="s">
        <v>77</v>
      </c>
      <c r="D32" s="153">
        <f t="shared" si="1"/>
        <v>22</v>
      </c>
      <c r="E32" s="6" t="s">
        <v>139</v>
      </c>
      <c r="F32" s="150">
        <v>1</v>
      </c>
      <c r="G32" s="150"/>
      <c r="H32" s="150">
        <v>1</v>
      </c>
      <c r="I32" s="150">
        <v>30</v>
      </c>
      <c r="J32" s="14">
        <v>1.45</v>
      </c>
      <c r="K32" s="150"/>
      <c r="L32" s="150"/>
      <c r="M32" s="150">
        <v>30</v>
      </c>
      <c r="N32" s="14">
        <v>1.45</v>
      </c>
      <c r="O32" s="14"/>
      <c r="P32" s="116" t="s">
        <v>143</v>
      </c>
    </row>
    <row r="33" spans="1:16" s="116" customFormat="1" ht="33.75" customHeight="1">
      <c r="A33" s="226"/>
      <c r="B33" s="150">
        <f t="shared" si="0"/>
        <v>23</v>
      </c>
      <c r="C33" s="156" t="s">
        <v>137</v>
      </c>
      <c r="D33" s="153">
        <f t="shared" si="1"/>
        <v>23</v>
      </c>
      <c r="E33" s="6" t="s">
        <v>161</v>
      </c>
      <c r="F33" s="150">
        <v>1</v>
      </c>
      <c r="G33" s="150"/>
      <c r="H33" s="150">
        <v>1</v>
      </c>
      <c r="I33" s="150">
        <v>30</v>
      </c>
      <c r="J33" s="14">
        <v>1.6</v>
      </c>
      <c r="K33" s="150"/>
      <c r="L33" s="150"/>
      <c r="M33" s="150">
        <v>30</v>
      </c>
      <c r="N33" s="14">
        <v>1.6</v>
      </c>
      <c r="O33" s="14"/>
      <c r="P33" s="116" t="s">
        <v>142</v>
      </c>
    </row>
    <row r="34" spans="1:16" s="116" customFormat="1" ht="33.75" customHeight="1">
      <c r="A34" s="226"/>
      <c r="B34" s="150">
        <f t="shared" si="0"/>
        <v>24</v>
      </c>
      <c r="C34" s="150" t="s">
        <v>146</v>
      </c>
      <c r="D34" s="153">
        <f t="shared" si="1"/>
        <v>24</v>
      </c>
      <c r="E34" s="6" t="s">
        <v>147</v>
      </c>
      <c r="F34" s="150">
        <v>1</v>
      </c>
      <c r="G34" s="150"/>
      <c r="H34" s="150">
        <v>1</v>
      </c>
      <c r="I34" s="150">
        <v>30</v>
      </c>
      <c r="J34" s="14">
        <v>1.45</v>
      </c>
      <c r="K34" s="150"/>
      <c r="L34" s="150"/>
      <c r="M34" s="150">
        <v>30</v>
      </c>
      <c r="N34" s="14">
        <v>1.45</v>
      </c>
      <c r="O34" s="14"/>
      <c r="P34" s="116" t="s">
        <v>148</v>
      </c>
    </row>
    <row r="35" spans="1:16" s="116" customFormat="1" ht="33.75" customHeight="1">
      <c r="A35" s="226"/>
      <c r="B35" s="150">
        <f t="shared" si="0"/>
        <v>25</v>
      </c>
      <c r="C35" s="156" t="s">
        <v>149</v>
      </c>
      <c r="D35" s="153">
        <f t="shared" si="1"/>
        <v>25</v>
      </c>
      <c r="E35" s="6" t="s">
        <v>150</v>
      </c>
      <c r="F35" s="150">
        <v>1</v>
      </c>
      <c r="G35" s="150"/>
      <c r="H35" s="150">
        <v>1</v>
      </c>
      <c r="I35" s="150">
        <v>30</v>
      </c>
      <c r="J35" s="14">
        <v>1.3</v>
      </c>
      <c r="K35" s="150"/>
      <c r="L35" s="150"/>
      <c r="M35" s="150">
        <v>30</v>
      </c>
      <c r="N35" s="14">
        <v>1.3</v>
      </c>
      <c r="O35" s="14"/>
      <c r="P35" s="116" t="s">
        <v>151</v>
      </c>
    </row>
    <row r="36" spans="1:15" s="120" customFormat="1" ht="33.75" customHeight="1">
      <c r="A36" s="226"/>
      <c r="B36" s="150">
        <f t="shared" si="0"/>
        <v>26</v>
      </c>
      <c r="C36" s="150" t="s">
        <v>77</v>
      </c>
      <c r="D36" s="153">
        <f t="shared" si="1"/>
        <v>26</v>
      </c>
      <c r="E36" s="6" t="s">
        <v>162</v>
      </c>
      <c r="F36" s="150"/>
      <c r="G36" s="150"/>
      <c r="H36" s="150"/>
      <c r="I36" s="150">
        <v>30</v>
      </c>
      <c r="J36" s="14">
        <v>1.35</v>
      </c>
      <c r="K36" s="150"/>
      <c r="L36" s="150"/>
      <c r="M36" s="150">
        <v>30</v>
      </c>
      <c r="N36" s="14">
        <v>1.35</v>
      </c>
      <c r="O36" s="14"/>
    </row>
    <row r="37" spans="1:16" s="116" customFormat="1" ht="33.75" customHeight="1">
      <c r="A37" s="226"/>
      <c r="B37" s="150">
        <f t="shared" si="0"/>
        <v>27</v>
      </c>
      <c r="C37" s="150" t="s">
        <v>137</v>
      </c>
      <c r="D37" s="153">
        <f t="shared" si="1"/>
        <v>27</v>
      </c>
      <c r="E37" s="6" t="s">
        <v>141</v>
      </c>
      <c r="F37" s="150">
        <v>1</v>
      </c>
      <c r="G37" s="150"/>
      <c r="H37" s="150">
        <v>1</v>
      </c>
      <c r="I37" s="150">
        <v>30</v>
      </c>
      <c r="J37" s="14">
        <v>1.5</v>
      </c>
      <c r="K37" s="150"/>
      <c r="L37" s="150"/>
      <c r="M37" s="150">
        <v>30</v>
      </c>
      <c r="N37" s="14">
        <v>1.5</v>
      </c>
      <c r="O37" s="14"/>
      <c r="P37" s="116" t="s">
        <v>142</v>
      </c>
    </row>
    <row r="38" spans="1:16" s="116" customFormat="1" ht="33.75" customHeight="1">
      <c r="A38" s="226"/>
      <c r="B38" s="150">
        <f t="shared" si="0"/>
        <v>28</v>
      </c>
      <c r="C38" s="150" t="s">
        <v>113</v>
      </c>
      <c r="D38" s="153">
        <f t="shared" si="1"/>
        <v>28</v>
      </c>
      <c r="E38" s="6" t="s">
        <v>158</v>
      </c>
      <c r="F38" s="150">
        <v>1</v>
      </c>
      <c r="G38" s="150"/>
      <c r="H38" s="150">
        <v>1</v>
      </c>
      <c r="I38" s="150">
        <v>30</v>
      </c>
      <c r="J38" s="14">
        <v>1.45</v>
      </c>
      <c r="K38" s="150"/>
      <c r="L38" s="150"/>
      <c r="M38" s="150">
        <v>30</v>
      </c>
      <c r="N38" s="14">
        <v>1.45</v>
      </c>
      <c r="O38" s="14"/>
      <c r="P38" s="142" t="s">
        <v>168</v>
      </c>
    </row>
    <row r="39" spans="1:16" s="142" customFormat="1" ht="33.75" customHeight="1">
      <c r="A39" s="226"/>
      <c r="B39" s="150">
        <f t="shared" si="0"/>
        <v>29</v>
      </c>
      <c r="C39" s="156" t="s">
        <v>165</v>
      </c>
      <c r="D39" s="153">
        <f t="shared" si="1"/>
        <v>29</v>
      </c>
      <c r="E39" s="6" t="s">
        <v>166</v>
      </c>
      <c r="F39" s="150"/>
      <c r="G39" s="150"/>
      <c r="H39" s="150"/>
      <c r="I39" s="150">
        <v>30</v>
      </c>
      <c r="J39" s="14">
        <v>1.5</v>
      </c>
      <c r="K39" s="150"/>
      <c r="L39" s="150"/>
      <c r="M39" s="150">
        <v>30</v>
      </c>
      <c r="N39" s="14">
        <v>1.5</v>
      </c>
      <c r="O39" s="14"/>
      <c r="P39" s="142" t="s">
        <v>167</v>
      </c>
    </row>
    <row r="40" spans="1:16" s="142" customFormat="1" ht="33.75" customHeight="1">
      <c r="A40" s="226"/>
      <c r="B40" s="150">
        <f t="shared" si="0"/>
        <v>30</v>
      </c>
      <c r="C40" s="150" t="s">
        <v>169</v>
      </c>
      <c r="D40" s="153">
        <f t="shared" si="1"/>
        <v>30</v>
      </c>
      <c r="E40" s="6" t="s">
        <v>170</v>
      </c>
      <c r="F40" s="150"/>
      <c r="G40" s="150"/>
      <c r="H40" s="150"/>
      <c r="I40" s="150">
        <v>30</v>
      </c>
      <c r="J40" s="14">
        <v>1.3</v>
      </c>
      <c r="K40" s="150"/>
      <c r="L40" s="150"/>
      <c r="M40" s="150">
        <v>30</v>
      </c>
      <c r="N40" s="14">
        <v>1.3</v>
      </c>
      <c r="O40" s="14"/>
      <c r="P40" s="142" t="s">
        <v>171</v>
      </c>
    </row>
    <row r="41" spans="1:15" s="116" customFormat="1" ht="33.75" customHeight="1">
      <c r="A41" s="221"/>
      <c r="B41" s="134">
        <v>30</v>
      </c>
      <c r="C41" s="134" t="s">
        <v>20</v>
      </c>
      <c r="D41" s="134">
        <v>30</v>
      </c>
      <c r="E41" s="134" t="s">
        <v>22</v>
      </c>
      <c r="F41" s="134">
        <f>SUM(F15:F38)</f>
        <v>23</v>
      </c>
      <c r="G41" s="134">
        <f>SUM(G15:G38)</f>
        <v>0</v>
      </c>
      <c r="H41" s="134">
        <f>SUM(H15:H38)</f>
        <v>23</v>
      </c>
      <c r="I41" s="134">
        <f aca="true" t="shared" si="2" ref="I41:N41">SUM(I15:I40)</f>
        <v>780</v>
      </c>
      <c r="J41" s="163">
        <f t="shared" si="2"/>
        <v>37.790000000000006</v>
      </c>
      <c r="K41" s="144">
        <f t="shared" si="2"/>
        <v>0</v>
      </c>
      <c r="L41" s="144">
        <f t="shared" si="2"/>
        <v>0</v>
      </c>
      <c r="M41" s="144">
        <f t="shared" si="2"/>
        <v>780</v>
      </c>
      <c r="N41" s="163">
        <f t="shared" si="2"/>
        <v>37.790000000000006</v>
      </c>
      <c r="O41" s="112"/>
    </row>
    <row r="42" spans="1:15" s="9" customFormat="1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33" customHeight="1" hidden="1">
      <c r="B43" s="227" t="s">
        <v>25</v>
      </c>
      <c r="C43" s="227"/>
      <c r="D43" s="227"/>
      <c r="E43" s="227"/>
      <c r="F43" s="227"/>
      <c r="H43" s="119"/>
      <c r="I43" s="119"/>
      <c r="J43" s="119"/>
      <c r="K43" s="215" t="s">
        <v>30</v>
      </c>
      <c r="L43" s="215"/>
      <c r="M43" s="119"/>
      <c r="N43" s="119"/>
      <c r="O43" s="119"/>
    </row>
    <row r="44" spans="2:15" ht="33" customHeight="1" hidden="1">
      <c r="B44" s="228" t="s">
        <v>23</v>
      </c>
      <c r="C44" s="228"/>
      <c r="D44" s="228"/>
      <c r="E44" s="228"/>
      <c r="F44" s="228"/>
      <c r="H44" s="119"/>
      <c r="I44" s="119"/>
      <c r="J44" s="119"/>
      <c r="K44" s="215" t="s">
        <v>28</v>
      </c>
      <c r="L44" s="215"/>
      <c r="M44" s="119"/>
      <c r="N44" s="119"/>
      <c r="O44" s="119"/>
    </row>
    <row r="45" spans="2:15" ht="120.75" customHeight="1">
      <c r="B45" s="229" t="s">
        <v>51</v>
      </c>
      <c r="C45" s="229"/>
      <c r="D45" s="229"/>
      <c r="E45" s="229"/>
      <c r="F45" s="229"/>
      <c r="G45" s="135"/>
      <c r="H45" s="136"/>
      <c r="I45" s="136"/>
      <c r="J45" s="136"/>
      <c r="K45" s="229" t="s">
        <v>136</v>
      </c>
      <c r="L45" s="229"/>
      <c r="M45" s="229"/>
      <c r="N45" s="119"/>
      <c r="O45" s="119"/>
    </row>
  </sheetData>
  <sheetProtection/>
  <autoFilter ref="A10:Q41"/>
  <mergeCells count="30">
    <mergeCell ref="B45:F45"/>
    <mergeCell ref="O7:O9"/>
    <mergeCell ref="B8:B9"/>
    <mergeCell ref="C8:C9"/>
    <mergeCell ref="D8:D9"/>
    <mergeCell ref="K45:M45"/>
    <mergeCell ref="J8:J9"/>
    <mergeCell ref="K8:L8"/>
    <mergeCell ref="M8:N8"/>
    <mergeCell ref="G8:H8"/>
    <mergeCell ref="A15:A41"/>
    <mergeCell ref="B43:F43"/>
    <mergeCell ref="K43:L43"/>
    <mergeCell ref="B44:F44"/>
    <mergeCell ref="K44:L44"/>
    <mergeCell ref="K1:N1"/>
    <mergeCell ref="K2:N2"/>
    <mergeCell ref="K3:N3"/>
    <mergeCell ref="K4:N4"/>
    <mergeCell ref="I8:I9"/>
    <mergeCell ref="A5:O5"/>
    <mergeCell ref="A6:O6"/>
    <mergeCell ref="A7:A9"/>
    <mergeCell ref="B7:C7"/>
    <mergeCell ref="D7:E7"/>
    <mergeCell ref="F7:H7"/>
    <mergeCell ref="I7:J7"/>
    <mergeCell ref="K7:N7"/>
    <mergeCell ref="E8:E9"/>
    <mergeCell ref="F8:F9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70" zoomScaleSheetLayoutView="70" zoomScalePageLayoutView="0" workbookViewId="0" topLeftCell="B1">
      <selection activeCell="F22" sqref="F22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41.00390625" style="3" customWidth="1"/>
    <col min="4" max="4" width="50.57421875" style="3" customWidth="1"/>
    <col min="5" max="8" width="17.28125" style="3" customWidth="1"/>
    <col min="9" max="9" width="14.421875" style="3" customWidth="1"/>
    <col min="10" max="10" width="14.8515625" style="3" customWidth="1"/>
    <col min="11" max="11" width="16.8515625" style="3" customWidth="1"/>
    <col min="12" max="12" width="15.28125" style="3" customWidth="1"/>
    <col min="13" max="13" width="19.00390625" style="3" customWidth="1"/>
    <col min="14" max="16384" width="9.140625" style="3" customWidth="1"/>
  </cols>
  <sheetData>
    <row r="1" ht="16.5" customHeight="1"/>
    <row r="2" spans="1:10" s="53" customFormat="1" ht="74.25" customHeight="1">
      <c r="A2" s="56"/>
      <c r="B2" s="55" t="s">
        <v>72</v>
      </c>
      <c r="C2" s="55" t="s">
        <v>9</v>
      </c>
      <c r="D2" s="55" t="s">
        <v>11</v>
      </c>
      <c r="E2" s="55" t="s">
        <v>98</v>
      </c>
      <c r="F2" s="58" t="s">
        <v>99</v>
      </c>
      <c r="G2" s="58" t="s">
        <v>100</v>
      </c>
      <c r="H2" s="58" t="s">
        <v>101</v>
      </c>
      <c r="I2" s="58" t="s">
        <v>102</v>
      </c>
      <c r="J2" s="58" t="s">
        <v>103</v>
      </c>
    </row>
    <row r="3" spans="1:11" s="53" customFormat="1" ht="41.25" customHeight="1">
      <c r="A3" s="220"/>
      <c r="B3" s="54">
        <v>1</v>
      </c>
      <c r="C3" s="54" t="s">
        <v>76</v>
      </c>
      <c r="D3" s="6" t="s">
        <v>66</v>
      </c>
      <c r="E3" s="60" t="s">
        <v>88</v>
      </c>
      <c r="F3" s="59"/>
      <c r="G3" s="59"/>
      <c r="H3" s="54"/>
      <c r="I3" s="54"/>
      <c r="J3" s="14" t="s">
        <v>88</v>
      </c>
      <c r="K3" s="61" t="s">
        <v>71</v>
      </c>
    </row>
    <row r="4" spans="1:11" s="53" customFormat="1" ht="41.25" customHeight="1">
      <c r="A4" s="226"/>
      <c r="B4" s="57">
        <f>+B3+1</f>
        <v>2</v>
      </c>
      <c r="C4" s="54" t="s">
        <v>77</v>
      </c>
      <c r="D4" s="6" t="s">
        <v>81</v>
      </c>
      <c r="E4" s="60" t="s">
        <v>88</v>
      </c>
      <c r="F4" s="59"/>
      <c r="G4" s="59"/>
      <c r="H4" s="54"/>
      <c r="I4" s="54"/>
      <c r="J4" s="14" t="s">
        <v>88</v>
      </c>
      <c r="K4" s="61" t="s">
        <v>80</v>
      </c>
    </row>
    <row r="5" spans="1:11" s="53" customFormat="1" ht="41.25" customHeight="1">
      <c r="A5" s="226"/>
      <c r="B5" s="57">
        <f>+B4+1</f>
        <v>3</v>
      </c>
      <c r="C5" s="54" t="s">
        <v>87</v>
      </c>
      <c r="D5" s="6" t="s">
        <v>75</v>
      </c>
      <c r="E5" s="60" t="s">
        <v>88</v>
      </c>
      <c r="F5" s="60" t="s">
        <v>88</v>
      </c>
      <c r="G5" s="60" t="s">
        <v>88</v>
      </c>
      <c r="H5" s="62" t="s">
        <v>88</v>
      </c>
      <c r="I5" s="54"/>
      <c r="J5" s="14" t="s">
        <v>88</v>
      </c>
      <c r="K5" s="63" t="s">
        <v>104</v>
      </c>
    </row>
    <row r="6" spans="1:11" s="53" customFormat="1" ht="41.25" customHeight="1">
      <c r="A6" s="226"/>
      <c r="B6" s="57">
        <f>+B5+1</f>
        <v>4</v>
      </c>
      <c r="C6" s="54" t="s">
        <v>83</v>
      </c>
      <c r="D6" s="6" t="s">
        <v>85</v>
      </c>
      <c r="E6" s="60" t="s">
        <v>88</v>
      </c>
      <c r="F6" s="60" t="s">
        <v>88</v>
      </c>
      <c r="G6" s="60" t="s">
        <v>88</v>
      </c>
      <c r="H6" s="54"/>
      <c r="I6" s="54"/>
      <c r="J6" s="14" t="s">
        <v>88</v>
      </c>
      <c r="K6" s="61" t="s">
        <v>84</v>
      </c>
    </row>
    <row r="7" spans="1:11" s="53" customFormat="1" ht="41.25" customHeight="1">
      <c r="A7" s="226"/>
      <c r="B7" s="57">
        <f>+B6+1</f>
        <v>5</v>
      </c>
      <c r="C7" s="54" t="s">
        <v>78</v>
      </c>
      <c r="D7" s="6" t="s">
        <v>82</v>
      </c>
      <c r="E7" s="60" t="s">
        <v>88</v>
      </c>
      <c r="F7" s="60" t="s">
        <v>88</v>
      </c>
      <c r="G7" s="60" t="s">
        <v>88</v>
      </c>
      <c r="H7" s="54"/>
      <c r="I7" s="54"/>
      <c r="J7" s="14" t="s">
        <v>88</v>
      </c>
      <c r="K7" s="61" t="s">
        <v>67</v>
      </c>
    </row>
    <row r="8" spans="1:11" s="53" customFormat="1" ht="41.25" customHeight="1">
      <c r="A8" s="226"/>
      <c r="B8" s="57">
        <v>6</v>
      </c>
      <c r="C8" s="54" t="s">
        <v>78</v>
      </c>
      <c r="D8" s="6" t="s">
        <v>86</v>
      </c>
      <c r="E8" s="60" t="s">
        <v>88</v>
      </c>
      <c r="F8" s="60" t="s">
        <v>88</v>
      </c>
      <c r="G8" s="60" t="s">
        <v>88</v>
      </c>
      <c r="H8" s="54"/>
      <c r="I8" s="54"/>
      <c r="J8" s="14" t="s">
        <v>88</v>
      </c>
      <c r="K8" s="61" t="s">
        <v>89</v>
      </c>
    </row>
    <row r="9" spans="1:11" s="53" customFormat="1" ht="41.25" customHeight="1">
      <c r="A9" s="226"/>
      <c r="B9" s="57">
        <v>7</v>
      </c>
      <c r="C9" s="54" t="s">
        <v>87</v>
      </c>
      <c r="D9" s="6" t="s">
        <v>90</v>
      </c>
      <c r="E9" s="60" t="s">
        <v>88</v>
      </c>
      <c r="F9" s="60" t="s">
        <v>88</v>
      </c>
      <c r="G9" s="60" t="s">
        <v>88</v>
      </c>
      <c r="H9" s="54"/>
      <c r="I9" s="54"/>
      <c r="J9" s="14"/>
      <c r="K9" s="61" t="s">
        <v>91</v>
      </c>
    </row>
    <row r="10" spans="1:11" s="53" customFormat="1" ht="41.25" customHeight="1">
      <c r="A10" s="226"/>
      <c r="B10" s="57">
        <v>8</v>
      </c>
      <c r="C10" s="54" t="s">
        <v>92</v>
      </c>
      <c r="D10" s="6" t="s">
        <v>93</v>
      </c>
      <c r="E10" s="60" t="s">
        <v>88</v>
      </c>
      <c r="F10" s="60" t="s">
        <v>88</v>
      </c>
      <c r="G10" s="60" t="s">
        <v>88</v>
      </c>
      <c r="H10" s="54"/>
      <c r="I10" s="54"/>
      <c r="J10" s="14"/>
      <c r="K10" s="61"/>
    </row>
    <row r="11" spans="1:11" s="65" customFormat="1" ht="41.25" customHeight="1">
      <c r="A11" s="226"/>
      <c r="B11" s="67">
        <v>9</v>
      </c>
      <c r="C11" s="66" t="s">
        <v>97</v>
      </c>
      <c r="D11" s="6" t="s">
        <v>95</v>
      </c>
      <c r="E11" s="66" t="s">
        <v>88</v>
      </c>
      <c r="F11" s="66" t="s">
        <v>88</v>
      </c>
      <c r="G11" s="66" t="s">
        <v>88</v>
      </c>
      <c r="H11" s="66"/>
      <c r="I11" s="66"/>
      <c r="J11" s="14"/>
      <c r="K11" s="65" t="s">
        <v>96</v>
      </c>
    </row>
    <row r="12" spans="1:11" s="69" customFormat="1" ht="41.25" customHeight="1">
      <c r="A12" s="226"/>
      <c r="B12" s="71">
        <v>10</v>
      </c>
      <c r="C12" s="70" t="s">
        <v>78</v>
      </c>
      <c r="D12" s="6" t="s">
        <v>109</v>
      </c>
      <c r="E12" s="70"/>
      <c r="F12" s="70"/>
      <c r="G12" s="70"/>
      <c r="H12" s="70"/>
      <c r="I12" s="70"/>
      <c r="J12" s="14"/>
      <c r="K12" s="69" t="s">
        <v>110</v>
      </c>
    </row>
    <row r="13" spans="1:11" s="77" customFormat="1" ht="41.25" customHeight="1">
      <c r="A13" s="226"/>
      <c r="B13" s="79">
        <v>11</v>
      </c>
      <c r="C13" s="81" t="s">
        <v>113</v>
      </c>
      <c r="D13" s="6" t="s">
        <v>114</v>
      </c>
      <c r="E13" s="78"/>
      <c r="F13" s="81" t="s">
        <v>88</v>
      </c>
      <c r="G13" s="81" t="s">
        <v>88</v>
      </c>
      <c r="H13" s="78"/>
      <c r="I13" s="78"/>
      <c r="J13" s="14"/>
      <c r="K13" s="80" t="s">
        <v>115</v>
      </c>
    </row>
    <row r="14" spans="1:11" s="87" customFormat="1" ht="41.25" customHeight="1">
      <c r="A14" s="226"/>
      <c r="B14" s="90">
        <v>12</v>
      </c>
      <c r="C14" s="88" t="s">
        <v>118</v>
      </c>
      <c r="D14" s="6" t="s">
        <v>119</v>
      </c>
      <c r="E14" s="88"/>
      <c r="F14" s="88"/>
      <c r="G14" s="88"/>
      <c r="H14" s="88"/>
      <c r="I14" s="88"/>
      <c r="J14" s="14"/>
      <c r="K14" s="87" t="s">
        <v>120</v>
      </c>
    </row>
    <row r="15" spans="1:11" s="95" customFormat="1" ht="41.25" customHeight="1">
      <c r="A15" s="226"/>
      <c r="B15" s="97">
        <v>13</v>
      </c>
      <c r="C15" s="96" t="s">
        <v>125</v>
      </c>
      <c r="D15" s="6" t="s">
        <v>126</v>
      </c>
      <c r="E15" s="96"/>
      <c r="F15" s="96"/>
      <c r="G15" s="96"/>
      <c r="H15" s="96"/>
      <c r="I15" s="96"/>
      <c r="J15" s="14"/>
      <c r="K15" s="95" t="s">
        <v>127</v>
      </c>
    </row>
    <row r="16" spans="1:11" s="91" customFormat="1" ht="41.25" customHeight="1">
      <c r="A16" s="226"/>
      <c r="B16" s="94">
        <v>14</v>
      </c>
      <c r="C16" s="92" t="s">
        <v>113</v>
      </c>
      <c r="D16" s="6" t="s">
        <v>122</v>
      </c>
      <c r="E16" s="92"/>
      <c r="F16" s="92"/>
      <c r="G16" s="92"/>
      <c r="H16" s="92"/>
      <c r="I16" s="92"/>
      <c r="J16" s="14"/>
      <c r="K16" s="91" t="s">
        <v>123</v>
      </c>
    </row>
    <row r="17" spans="1:11" s="53" customFormat="1" ht="41.25" customHeight="1">
      <c r="A17" s="226"/>
      <c r="B17" s="57">
        <v>15</v>
      </c>
      <c r="C17" s="66" t="s">
        <v>105</v>
      </c>
      <c r="D17" s="6" t="s">
        <v>106</v>
      </c>
      <c r="E17" s="64"/>
      <c r="F17" s="60"/>
      <c r="G17" s="60"/>
      <c r="H17" s="54"/>
      <c r="I17" s="54"/>
      <c r="J17" s="14"/>
      <c r="K17" s="65" t="s">
        <v>107</v>
      </c>
    </row>
  </sheetData>
  <sheetProtection/>
  <mergeCells count="1">
    <mergeCell ref="A3:A17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="70" zoomScaleNormal="70" zoomScaleSheetLayoutView="70" zoomScalePageLayoutView="0" workbookViewId="0" topLeftCell="B1">
      <selection activeCell="E7" sqref="E7"/>
    </sheetView>
  </sheetViews>
  <sheetFormatPr defaultColWidth="9.140625" defaultRowHeight="15"/>
  <cols>
    <col min="1" max="1" width="6.57421875" style="3" hidden="1" customWidth="1"/>
    <col min="2" max="2" width="8.421875" style="3" customWidth="1"/>
    <col min="3" max="3" width="29.421875" style="3" customWidth="1"/>
    <col min="4" max="4" width="42.28125" style="3" customWidth="1"/>
    <col min="5" max="5" width="45.7109375" style="3" customWidth="1"/>
    <col min="6" max="6" width="23.8515625" style="3" customWidth="1"/>
    <col min="7" max="16384" width="9.140625" style="3" customWidth="1"/>
  </cols>
  <sheetData>
    <row r="1" spans="2:5" ht="93.75" customHeight="1">
      <c r="B1" s="236" t="s">
        <v>79</v>
      </c>
      <c r="C1" s="236"/>
      <c r="D1" s="236"/>
      <c r="E1" s="236"/>
    </row>
    <row r="2" spans="1:5" s="34" customFormat="1" ht="68.25" customHeight="1">
      <c r="A2" s="36"/>
      <c r="B2" s="35" t="s">
        <v>72</v>
      </c>
      <c r="C2" s="35" t="s">
        <v>73</v>
      </c>
      <c r="D2" s="35" t="s">
        <v>11</v>
      </c>
      <c r="E2" s="35" t="s">
        <v>74</v>
      </c>
    </row>
    <row r="3" spans="1:5" s="72" customFormat="1" ht="42.75" customHeight="1">
      <c r="A3" s="74"/>
      <c r="B3" s="73">
        <v>1</v>
      </c>
      <c r="C3" s="73" t="s">
        <v>78</v>
      </c>
      <c r="D3" s="6" t="s">
        <v>109</v>
      </c>
      <c r="E3" s="73" t="s">
        <v>112</v>
      </c>
    </row>
    <row r="4" spans="1:5" s="84" customFormat="1" ht="42.75" customHeight="1">
      <c r="A4" s="86"/>
      <c r="B4" s="85">
        <v>2</v>
      </c>
      <c r="C4" s="85" t="s">
        <v>113</v>
      </c>
      <c r="D4" s="6" t="s">
        <v>116</v>
      </c>
      <c r="E4" s="85" t="s">
        <v>117</v>
      </c>
    </row>
    <row r="5" spans="1:5" s="87" customFormat="1" ht="42.75" customHeight="1">
      <c r="A5" s="89"/>
      <c r="B5" s="88">
        <v>3</v>
      </c>
      <c r="C5" s="88" t="s">
        <v>118</v>
      </c>
      <c r="D5" s="6" t="s">
        <v>119</v>
      </c>
      <c r="E5" s="88" t="s">
        <v>121</v>
      </c>
    </row>
    <row r="6" spans="1:5" s="91" customFormat="1" ht="42.75" customHeight="1">
      <c r="A6" s="93"/>
      <c r="B6" s="92">
        <v>4</v>
      </c>
      <c r="C6" s="92" t="s">
        <v>113</v>
      </c>
      <c r="D6" s="6" t="s">
        <v>122</v>
      </c>
      <c r="E6" s="92" t="s">
        <v>124</v>
      </c>
    </row>
    <row r="7" spans="1:6" s="34" customFormat="1" ht="41.25" customHeight="1">
      <c r="A7" s="47"/>
      <c r="B7" s="52">
        <v>5</v>
      </c>
      <c r="C7" s="68" t="s">
        <v>105</v>
      </c>
      <c r="D7" s="6" t="s">
        <v>106</v>
      </c>
      <c r="E7" s="6" t="s">
        <v>108</v>
      </c>
      <c r="F7" s="37"/>
    </row>
    <row r="8" spans="1:5" s="9" customFormat="1" ht="21.75" customHeight="1">
      <c r="A8" s="8"/>
      <c r="B8" s="8"/>
      <c r="C8" s="8"/>
      <c r="D8" s="8"/>
      <c r="E8" s="8"/>
    </row>
    <row r="9" spans="2:5" ht="42" customHeight="1">
      <c r="B9" s="215" t="s">
        <v>94</v>
      </c>
      <c r="C9" s="215"/>
      <c r="D9" s="215"/>
      <c r="E9" s="34" t="s">
        <v>29</v>
      </c>
    </row>
  </sheetData>
  <sheetProtection/>
  <mergeCells count="2">
    <mergeCell ref="B9:D9"/>
    <mergeCell ref="B1:E1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KENGASH</dc:creator>
  <cp:keywords/>
  <dc:description/>
  <cp:lastModifiedBy>KENGASH</cp:lastModifiedBy>
  <cp:lastPrinted>2022-03-14T06:29:10Z</cp:lastPrinted>
  <dcterms:created xsi:type="dcterms:W3CDTF">2021-02-22T16:52:31Z</dcterms:created>
  <dcterms:modified xsi:type="dcterms:W3CDTF">2022-03-28T09:28:00Z</dcterms:modified>
  <cp:category/>
  <cp:version/>
  <cp:contentType/>
  <cp:contentStatus/>
</cp:coreProperties>
</file>